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ildhall Class Files\Production Minor 2\"/>
    </mc:Choice>
  </mc:AlternateContent>
  <bookViews>
    <workbookView xWindow="0" yWindow="0" windowWidth="23040" windowHeight="9405"/>
  </bookViews>
  <sheets>
    <sheet name="Product Backlog" sheetId="1" r:id="rId1"/>
    <sheet name="POCT" sheetId="2" r:id="rId2"/>
    <sheet name="POCG" sheetId="3" r:id="rId3"/>
    <sheet name="VS" sheetId="4" r:id="rId4"/>
    <sheet name="Alpha" sheetId="5" r:id="rId5"/>
    <sheet name="Beta" sheetId="6" r:id="rId6"/>
    <sheet name="RTM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D78" i="1"/>
  <c r="D77" i="1"/>
  <c r="D76" i="1"/>
  <c r="D75" i="1"/>
  <c r="D74" i="1"/>
  <c r="D69" i="1"/>
  <c r="D68" i="1"/>
  <c r="D67" i="1"/>
  <c r="D66" i="1"/>
  <c r="D65" i="1"/>
  <c r="D64" i="1"/>
  <c r="D63" i="1"/>
  <c r="D62" i="1"/>
  <c r="D51" i="1"/>
  <c r="D50" i="1"/>
  <c r="D49" i="1"/>
  <c r="D44" i="1"/>
  <c r="D43" i="1"/>
  <c r="D42" i="1"/>
  <c r="D41" i="1"/>
  <c r="D40" i="1"/>
  <c r="D39" i="1"/>
  <c r="D38" i="1"/>
  <c r="D37" i="1"/>
  <c r="D36" i="1"/>
  <c r="D35" i="1"/>
  <c r="D33" i="1"/>
  <c r="D27" i="1" l="1"/>
  <c r="D26" i="1"/>
  <c r="D25" i="1"/>
  <c r="D24" i="1"/>
  <c r="D23" i="1"/>
  <c r="D22" i="1"/>
  <c r="D20" i="1"/>
  <c r="D14" i="1"/>
  <c r="D13" i="1"/>
  <c r="D12" i="1"/>
  <c r="D11" i="1"/>
  <c r="D10" i="1"/>
  <c r="D9" i="1"/>
  <c r="D7" i="1"/>
  <c r="D6" i="1"/>
  <c r="D72" i="1"/>
  <c r="B35" i="2" l="1"/>
  <c r="N3" i="7"/>
  <c r="M3" i="7"/>
  <c r="L3" i="7"/>
  <c r="K3" i="7"/>
  <c r="J3" i="7"/>
  <c r="I3" i="7"/>
  <c r="H3" i="7"/>
  <c r="G3" i="7"/>
  <c r="N3" i="6"/>
  <c r="M3" i="6"/>
  <c r="L3" i="6"/>
  <c r="K3" i="6"/>
  <c r="J3" i="6"/>
  <c r="I3" i="6"/>
  <c r="H3" i="6"/>
  <c r="G3" i="6"/>
  <c r="N3" i="5"/>
  <c r="M3" i="5"/>
  <c r="L3" i="5"/>
  <c r="K3" i="5"/>
  <c r="J3" i="5"/>
  <c r="I3" i="5"/>
  <c r="H3" i="5"/>
  <c r="G3" i="5"/>
  <c r="N3" i="4"/>
  <c r="M3" i="4"/>
  <c r="L3" i="4"/>
  <c r="K3" i="4"/>
  <c r="J3" i="4"/>
  <c r="I3" i="4"/>
  <c r="H3" i="4"/>
  <c r="G3" i="4"/>
  <c r="N3" i="3"/>
  <c r="M3" i="3"/>
  <c r="L3" i="3"/>
  <c r="K3" i="3"/>
  <c r="J3" i="3"/>
  <c r="I3" i="3"/>
  <c r="H3" i="3"/>
  <c r="G3" i="3"/>
  <c r="N3" i="2"/>
  <c r="M3" i="2"/>
  <c r="L3" i="2"/>
  <c r="K3" i="2"/>
  <c r="J3" i="2"/>
  <c r="I3" i="2"/>
  <c r="H3" i="2"/>
  <c r="G3" i="2"/>
  <c r="H2" i="7"/>
  <c r="I2" i="7"/>
  <c r="J2" i="7"/>
  <c r="K2" i="7"/>
  <c r="L2" i="7"/>
  <c r="M2" i="7"/>
  <c r="H2" i="6"/>
  <c r="I2" i="6"/>
  <c r="J2" i="6"/>
  <c r="K2" i="6"/>
  <c r="L2" i="6"/>
  <c r="M2" i="6"/>
  <c r="H2" i="5"/>
  <c r="I2" i="5"/>
  <c r="J2" i="5"/>
  <c r="K2" i="5"/>
  <c r="L2" i="5"/>
  <c r="M2" i="5"/>
  <c r="H2" i="4"/>
  <c r="I2" i="4"/>
  <c r="J2" i="4"/>
  <c r="K2" i="4"/>
  <c r="L2" i="4"/>
  <c r="M2" i="4"/>
  <c r="H2" i="3"/>
  <c r="I2" i="3"/>
  <c r="J2" i="3"/>
  <c r="K2" i="3"/>
  <c r="L2" i="3"/>
  <c r="M2" i="3"/>
  <c r="H2" i="2"/>
  <c r="I2" i="2"/>
  <c r="J2" i="2"/>
  <c r="K2" i="2"/>
  <c r="L2" i="2"/>
  <c r="M2" i="2"/>
  <c r="C78" i="1" l="1"/>
  <c r="C77" i="1"/>
  <c r="C76" i="1"/>
  <c r="C75" i="1"/>
  <c r="C74" i="1"/>
  <c r="C70" i="1"/>
  <c r="C69" i="1"/>
  <c r="C68" i="1"/>
  <c r="C67" i="1"/>
  <c r="C66" i="1"/>
  <c r="C65" i="1"/>
  <c r="C64" i="1"/>
  <c r="C63" i="1"/>
  <c r="C62" i="1"/>
  <c r="C58" i="1"/>
  <c r="C57" i="1"/>
  <c r="C56" i="1"/>
  <c r="C55" i="1"/>
  <c r="C54" i="1"/>
  <c r="C53" i="1"/>
  <c r="C52" i="1"/>
  <c r="C51" i="1"/>
  <c r="C50" i="1"/>
  <c r="C60" i="1" l="1"/>
  <c r="C72" i="1"/>
  <c r="C49" i="1"/>
  <c r="C47" i="1" s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29" i="1"/>
  <c r="C28" i="1"/>
  <c r="C27" i="1"/>
  <c r="C26" i="1"/>
  <c r="C25" i="1"/>
  <c r="C24" i="1"/>
  <c r="C23" i="1"/>
  <c r="C22" i="1"/>
  <c r="C21" i="1"/>
  <c r="C20" i="1"/>
  <c r="C15" i="1"/>
  <c r="C14" i="1"/>
  <c r="C13" i="1"/>
  <c r="C12" i="1"/>
  <c r="C11" i="1"/>
  <c r="C10" i="1"/>
  <c r="C9" i="1"/>
  <c r="C8" i="1"/>
  <c r="C7" i="1"/>
  <c r="C6" i="1"/>
  <c r="B20" i="7"/>
  <c r="B19" i="7"/>
  <c r="B18" i="7"/>
  <c r="B16" i="7"/>
  <c r="B15" i="7"/>
  <c r="B13" i="7"/>
  <c r="B12" i="7"/>
  <c r="B11" i="7" s="1"/>
  <c r="B10" i="7"/>
  <c r="B9" i="7"/>
  <c r="B8" i="7"/>
  <c r="T7" i="7"/>
  <c r="S7" i="7"/>
  <c r="R7" i="7"/>
  <c r="Q7" i="7"/>
  <c r="B7" i="7"/>
  <c r="U6" i="7"/>
  <c r="U5" i="7"/>
  <c r="B5" i="7"/>
  <c r="B4" i="7" s="1"/>
  <c r="U4" i="7"/>
  <c r="U3" i="7"/>
  <c r="B40" i="4"/>
  <c r="B39" i="4"/>
  <c r="B38" i="4"/>
  <c r="B34" i="4"/>
  <c r="B33" i="4"/>
  <c r="B32" i="4"/>
  <c r="B30" i="4"/>
  <c r="B29" i="4" s="1"/>
  <c r="B37" i="4"/>
  <c r="B14" i="4"/>
  <c r="B13" i="4"/>
  <c r="B9" i="4"/>
  <c r="B8" i="4"/>
  <c r="D34" i="1" s="1"/>
  <c r="B6" i="4"/>
  <c r="B40" i="3"/>
  <c r="B45" i="3"/>
  <c r="B44" i="3"/>
  <c r="B43" i="3"/>
  <c r="B42" i="3"/>
  <c r="B38" i="3"/>
  <c r="B37" i="3"/>
  <c r="B36" i="3"/>
  <c r="B41" i="3"/>
  <c r="B13" i="3"/>
  <c r="B8" i="3"/>
  <c r="B17" i="3"/>
  <c r="B26" i="3"/>
  <c r="B25" i="3"/>
  <c r="B7" i="3"/>
  <c r="B6" i="3"/>
  <c r="B20" i="3"/>
  <c r="B12" i="3"/>
  <c r="B11" i="3"/>
  <c r="B32" i="3"/>
  <c r="B29" i="3"/>
  <c r="B24" i="6"/>
  <c r="B23" i="6"/>
  <c r="B22" i="6"/>
  <c r="D70" i="1" s="1"/>
  <c r="D60" i="1" s="1"/>
  <c r="B20" i="6"/>
  <c r="B19" i="6"/>
  <c r="B17" i="6"/>
  <c r="B16" i="6" s="1"/>
  <c r="B15" i="6"/>
  <c r="B14" i="6" s="1"/>
  <c r="B13" i="6"/>
  <c r="B12" i="6" s="1"/>
  <c r="B11" i="6"/>
  <c r="B10" i="6" s="1"/>
  <c r="T7" i="6"/>
  <c r="Q7" i="6"/>
  <c r="B9" i="6"/>
  <c r="B8" i="6" s="1"/>
  <c r="U6" i="6"/>
  <c r="B7" i="6"/>
  <c r="B6" i="6" s="1"/>
  <c r="U5" i="6"/>
  <c r="B5" i="6"/>
  <c r="B4" i="6" s="1"/>
  <c r="R7" i="6"/>
  <c r="U3" i="6"/>
  <c r="B32" i="5"/>
  <c r="B31" i="5"/>
  <c r="B26" i="5"/>
  <c r="B25" i="5"/>
  <c r="B24" i="5"/>
  <c r="B30" i="5"/>
  <c r="D58" i="1" s="1"/>
  <c r="B29" i="5"/>
  <c r="B12" i="5"/>
  <c r="B11" i="5" s="1"/>
  <c r="B8" i="5"/>
  <c r="B7" i="5"/>
  <c r="B22" i="5"/>
  <c r="B20" i="5"/>
  <c r="B18" i="5"/>
  <c r="B16" i="5"/>
  <c r="B14" i="5"/>
  <c r="B28" i="5"/>
  <c r="T7" i="5"/>
  <c r="Q7" i="5"/>
  <c r="B10" i="5"/>
  <c r="B9" i="5" s="1"/>
  <c r="U6" i="5"/>
  <c r="B6" i="5"/>
  <c r="U5" i="5"/>
  <c r="B5" i="5"/>
  <c r="U4" i="5"/>
  <c r="U3" i="5"/>
  <c r="B5" i="4"/>
  <c r="B4" i="4" s="1"/>
  <c r="B28" i="4"/>
  <c r="B27" i="4" s="1"/>
  <c r="B22" i="4"/>
  <c r="B21" i="4" s="1"/>
  <c r="B18" i="4"/>
  <c r="B17" i="4" s="1"/>
  <c r="B20" i="4"/>
  <c r="B19" i="4" s="1"/>
  <c r="B26" i="4"/>
  <c r="B25" i="4" s="1"/>
  <c r="B24" i="4"/>
  <c r="B23" i="4" s="1"/>
  <c r="B16" i="4"/>
  <c r="B15" i="4" s="1"/>
  <c r="T7" i="4"/>
  <c r="Q7" i="4"/>
  <c r="B36" i="4"/>
  <c r="S7" i="4"/>
  <c r="B12" i="4"/>
  <c r="U5" i="4"/>
  <c r="B11" i="4"/>
  <c r="B10" i="4" s="1"/>
  <c r="R7" i="4"/>
  <c r="U3" i="4"/>
  <c r="B16" i="3"/>
  <c r="D21" i="1" s="1"/>
  <c r="B31" i="3"/>
  <c r="B28" i="3"/>
  <c r="B27" i="3" s="1"/>
  <c r="B34" i="3"/>
  <c r="B33" i="3" s="1"/>
  <c r="B24" i="3"/>
  <c r="B22" i="3"/>
  <c r="B21" i="3" s="1"/>
  <c r="B19" i="3"/>
  <c r="T7" i="3"/>
  <c r="Q7" i="3"/>
  <c r="B5" i="3"/>
  <c r="U6" i="3"/>
  <c r="B15" i="3"/>
  <c r="U5" i="3"/>
  <c r="B10" i="3"/>
  <c r="R7" i="3"/>
  <c r="U3" i="3"/>
  <c r="B53" i="2"/>
  <c r="B52" i="2"/>
  <c r="B48" i="2"/>
  <c r="B36" i="2"/>
  <c r="B51" i="2"/>
  <c r="B50" i="2"/>
  <c r="B49" i="2"/>
  <c r="B47" i="2"/>
  <c r="B46" i="2"/>
  <c r="B45" i="2"/>
  <c r="B43" i="2"/>
  <c r="B42" i="2"/>
  <c r="B41" i="2"/>
  <c r="B40" i="2"/>
  <c r="B39" i="2"/>
  <c r="B24" i="2"/>
  <c r="B23" i="2"/>
  <c r="B38" i="2"/>
  <c r="B34" i="2"/>
  <c r="B33" i="2" s="1"/>
  <c r="B32" i="2"/>
  <c r="B31" i="2" s="1"/>
  <c r="B30" i="2"/>
  <c r="B29" i="2" s="1"/>
  <c r="B28" i="2"/>
  <c r="B27" i="2" s="1"/>
  <c r="B26" i="2"/>
  <c r="B22" i="2"/>
  <c r="B21" i="2"/>
  <c r="B20" i="2"/>
  <c r="B19" i="2"/>
  <c r="B18" i="2"/>
  <c r="B17" i="2"/>
  <c r="B15" i="2"/>
  <c r="B14" i="2"/>
  <c r="B13" i="2"/>
  <c r="B12" i="2"/>
  <c r="B11" i="2"/>
  <c r="B10" i="2"/>
  <c r="Q7" i="2"/>
  <c r="B9" i="2"/>
  <c r="B8" i="2"/>
  <c r="B7" i="2"/>
  <c r="U6" i="2"/>
  <c r="B6" i="2"/>
  <c r="U5" i="2"/>
  <c r="B5" i="2"/>
  <c r="R7" i="2"/>
  <c r="U3" i="2"/>
  <c r="U7" i="7" l="1"/>
  <c r="B21" i="6"/>
  <c r="B23" i="5"/>
  <c r="D57" i="1"/>
  <c r="B13" i="5"/>
  <c r="D52" i="1"/>
  <c r="B21" i="5"/>
  <c r="D56" i="1"/>
  <c r="B19" i="5"/>
  <c r="D55" i="1"/>
  <c r="B17" i="5"/>
  <c r="D54" i="1"/>
  <c r="B15" i="5"/>
  <c r="D53" i="1"/>
  <c r="D45" i="1"/>
  <c r="D31" i="1" s="1"/>
  <c r="D29" i="1"/>
  <c r="D28" i="1"/>
  <c r="B35" i="3"/>
  <c r="D15" i="1"/>
  <c r="B25" i="2"/>
  <c r="D8" i="1"/>
  <c r="B17" i="7"/>
  <c r="B6" i="7"/>
  <c r="B14" i="7"/>
  <c r="B31" i="4"/>
  <c r="B18" i="6"/>
  <c r="B27" i="5"/>
  <c r="B4" i="5"/>
  <c r="B39" i="3"/>
  <c r="B30" i="3"/>
  <c r="B23" i="3"/>
  <c r="B18" i="3"/>
  <c r="B14" i="3"/>
  <c r="B9" i="3"/>
  <c r="B4" i="3"/>
  <c r="B7" i="4"/>
  <c r="B35" i="4"/>
  <c r="B44" i="2"/>
  <c r="B37" i="2"/>
  <c r="B16" i="2"/>
  <c r="B4" i="2"/>
  <c r="C4" i="1"/>
  <c r="C17" i="1"/>
  <c r="C31" i="1"/>
  <c r="S7" i="6"/>
  <c r="U7" i="6" s="1"/>
  <c r="R7" i="5"/>
  <c r="S7" i="5"/>
  <c r="U7" i="4"/>
  <c r="S7" i="3"/>
  <c r="U7" i="3" s="1"/>
  <c r="U4" i="6"/>
  <c r="U6" i="4"/>
  <c r="U4" i="4"/>
  <c r="U4" i="3"/>
  <c r="T7" i="2"/>
  <c r="U4" i="2"/>
  <c r="S7" i="2"/>
  <c r="D4" i="1" l="1"/>
  <c r="D47" i="1"/>
  <c r="D17" i="1"/>
  <c r="U7" i="5"/>
  <c r="U7" i="2"/>
</calcChain>
</file>

<file path=xl/sharedStrings.xml><?xml version="1.0" encoding="utf-8"?>
<sst xmlns="http://schemas.openxmlformats.org/spreadsheetml/2006/main" count="1011" uniqueCount="225">
  <si>
    <t>ID</t>
  </si>
  <si>
    <t>Description</t>
  </si>
  <si>
    <t>Sprint 1</t>
  </si>
  <si>
    <t>Hazards</t>
  </si>
  <si>
    <t>NPCs</t>
  </si>
  <si>
    <t>Background</t>
  </si>
  <si>
    <t>Camera</t>
  </si>
  <si>
    <t>HUD</t>
  </si>
  <si>
    <t>Sounds</t>
  </si>
  <si>
    <t>Trailer</t>
  </si>
  <si>
    <t>Scoring</t>
  </si>
  <si>
    <t>Checkpoints</t>
  </si>
  <si>
    <t>Level 2</t>
  </si>
  <si>
    <t>Level 4</t>
  </si>
  <si>
    <t>Level 5</t>
  </si>
  <si>
    <t>Pickup Comics</t>
  </si>
  <si>
    <t>Documentation</t>
  </si>
  <si>
    <t>Installer</t>
  </si>
  <si>
    <t>Marketing Materials</t>
  </si>
  <si>
    <t>Environment Tiles</t>
  </si>
  <si>
    <t>Proof of Concept Technology</t>
  </si>
  <si>
    <t>Days in Sprint</t>
  </si>
  <si>
    <t>Production</t>
  </si>
  <si>
    <t>Design</t>
  </si>
  <si>
    <t>Art</t>
  </si>
  <si>
    <t>Programming</t>
  </si>
  <si>
    <t>Total Individual Hours</t>
  </si>
  <si>
    <t>Effort</t>
  </si>
  <si>
    <t>Task</t>
  </si>
  <si>
    <t>Department</t>
  </si>
  <si>
    <t>Est. Effort</t>
  </si>
  <si>
    <t>Name</t>
  </si>
  <si>
    <t>LD</t>
  </si>
  <si>
    <t>Total Department Hours</t>
  </si>
  <si>
    <t>SD</t>
  </si>
  <si>
    <t>ALL</t>
  </si>
  <si>
    <t>GDD Updates</t>
  </si>
  <si>
    <t>Player Shorthop</t>
  </si>
  <si>
    <t>Player Death (simple version)</t>
  </si>
  <si>
    <t>Player Prefab finalization</t>
  </si>
  <si>
    <t>Player Falling Sprite</t>
  </si>
  <si>
    <t>Update Player Sprint Animation</t>
  </si>
  <si>
    <t>Player Run Animation Implementation</t>
  </si>
  <si>
    <t>Player Sprint Animation Implementation</t>
  </si>
  <si>
    <t>Player Jump Animation Implementation</t>
  </si>
  <si>
    <t>Player Idle Animation Implementation</t>
  </si>
  <si>
    <t>Player Fall Animation Implementation</t>
  </si>
  <si>
    <t>Player Wall Cling Animation Implementation</t>
  </si>
  <si>
    <t>Update Spike Animation</t>
  </si>
  <si>
    <t>Resize Mine Animation</t>
  </si>
  <si>
    <t>Mine Animation Implementation</t>
  </si>
  <si>
    <t>Rocket Animation Implementation</t>
  </si>
  <si>
    <t>Spike Animation Implementation</t>
  </si>
  <si>
    <t>Rocket Launcher Script</t>
  </si>
  <si>
    <t>Missile Script</t>
  </si>
  <si>
    <t>Hazard Prefabs</t>
  </si>
  <si>
    <t>Environment Tile Prefabs</t>
  </si>
  <si>
    <t>Camera Script</t>
  </si>
  <si>
    <t>Checkpoint Collision Script</t>
  </si>
  <si>
    <t>Build Level 2</t>
  </si>
  <si>
    <t>Build Level 4</t>
  </si>
  <si>
    <t>ADB Updates</t>
  </si>
  <si>
    <t>ADB Draft</t>
  </si>
  <si>
    <t>Product Backlog Draft</t>
  </si>
  <si>
    <t>ADP Updates</t>
  </si>
  <si>
    <t>ADP Draft</t>
  </si>
  <si>
    <t>Miscellaneous</t>
  </si>
  <si>
    <t>Create Color Pallette</t>
  </si>
  <si>
    <t>File Icon Concept</t>
  </si>
  <si>
    <t>Learn how to do animations in Unity</t>
  </si>
  <si>
    <t>Clean up project files</t>
  </si>
  <si>
    <t>Individual Meetings</t>
  </si>
  <si>
    <t>Integration testing and Bug Fixing</t>
  </si>
  <si>
    <t>Level 5 concept</t>
  </si>
  <si>
    <t>MC</t>
  </si>
  <si>
    <t>Debug Perforce Problems</t>
  </si>
  <si>
    <t>Perforce Integration</t>
  </si>
  <si>
    <t>Michael Crawford (MC)</t>
  </si>
  <si>
    <t>Amanda East (AE)</t>
  </si>
  <si>
    <t>Matt Worrell (MW)</t>
  </si>
  <si>
    <t>Trevor Youngblood (TAY)</t>
  </si>
  <si>
    <t>Product Backlog Updates</t>
  </si>
  <si>
    <t>Spike Platform Animation</t>
  </si>
  <si>
    <t>Metal Boxes Sprite</t>
  </si>
  <si>
    <t>Polish Pickup Animation</t>
  </si>
  <si>
    <t>Polish Checkpoint Animation</t>
  </si>
  <si>
    <t>Find HUD Font</t>
  </si>
  <si>
    <t>General Art Polish</t>
  </si>
  <si>
    <t>Cutscene Concept Art</t>
  </si>
  <si>
    <t>Level 1 Build</t>
  </si>
  <si>
    <t>Level 3 Build</t>
  </si>
  <si>
    <t>Implement Grass Animation</t>
  </si>
  <si>
    <t>Polish Level 1</t>
  </si>
  <si>
    <t>Polish Level 3</t>
  </si>
  <si>
    <t>Moving Spike Script</t>
  </si>
  <si>
    <t>Spike Platform Script</t>
  </si>
  <si>
    <t>Pickup Script</t>
  </si>
  <si>
    <t>Victory Script</t>
  </si>
  <si>
    <t>Pickup HUD Script</t>
  </si>
  <si>
    <t>Timer Script</t>
  </si>
  <si>
    <t>Moving Grass Script</t>
  </si>
  <si>
    <t>Player Sounds</t>
  </si>
  <si>
    <t>Hazard Sounds</t>
  </si>
  <si>
    <t>General Code Polish</t>
  </si>
  <si>
    <t>Playtesting</t>
  </si>
  <si>
    <t>Integration Testing and Bug Fixing</t>
  </si>
  <si>
    <t>Find Sounds</t>
  </si>
  <si>
    <t>Player Death Script (refined)</t>
  </si>
  <si>
    <t>Player (Phase 1)</t>
  </si>
  <si>
    <t>Hazards (Phase 1)</t>
  </si>
  <si>
    <t>Player (Phase 2)</t>
  </si>
  <si>
    <t>Hazards (Phase 2)</t>
  </si>
  <si>
    <t>Environment (Phase 2)</t>
  </si>
  <si>
    <t>Environment (Phase 1)</t>
  </si>
  <si>
    <t>Checkpoints (Phase 2)</t>
  </si>
  <si>
    <t>Checkpoints (Phase 1)</t>
  </si>
  <si>
    <t>SuperCrush</t>
  </si>
  <si>
    <t>Documents</t>
  </si>
  <si>
    <t>Proof of Concept Gameplay</t>
  </si>
  <si>
    <t>Vertical Slice</t>
  </si>
  <si>
    <t>Pause Menu Art</t>
  </si>
  <si>
    <t>Options Menu Art</t>
  </si>
  <si>
    <t>Polish Art</t>
  </si>
  <si>
    <t>Cutscene Art</t>
  </si>
  <si>
    <t>Build Level 5</t>
  </si>
  <si>
    <t>Polish Level 2</t>
  </si>
  <si>
    <t>Scoring Script</t>
  </si>
  <si>
    <t>Doctor Shocker Script</t>
  </si>
  <si>
    <t>Crush Script</t>
  </si>
  <si>
    <t>Background Parallax Script</t>
  </si>
  <si>
    <t>Background Music</t>
  </si>
  <si>
    <t>Pause Menu Script</t>
  </si>
  <si>
    <t>Options Menu Script</t>
  </si>
  <si>
    <t>Polish Scripts</t>
  </si>
  <si>
    <t>Complete Level 4</t>
  </si>
  <si>
    <t>Alpha</t>
  </si>
  <si>
    <t>Main Menu Art</t>
  </si>
  <si>
    <t>Level Select Art</t>
  </si>
  <si>
    <t>Tutorial Art</t>
  </si>
  <si>
    <t>Refine Level 1</t>
  </si>
  <si>
    <t>Refine Level 2</t>
  </si>
  <si>
    <t>Refine Level 3</t>
  </si>
  <si>
    <t>Refine Level 4</t>
  </si>
  <si>
    <t>Refine Level 5</t>
  </si>
  <si>
    <t>Cutscene Camera Script</t>
  </si>
  <si>
    <t>Finalize Scripts</t>
  </si>
  <si>
    <t>Finalize Art</t>
  </si>
  <si>
    <t>Polish Assets</t>
  </si>
  <si>
    <t>Polish Level 4</t>
  </si>
  <si>
    <t>Polish Level 5</t>
  </si>
  <si>
    <t>Art Assets</t>
  </si>
  <si>
    <t>Beta</t>
  </si>
  <si>
    <t>Release to Manufacturer</t>
  </si>
  <si>
    <t>Build Installer</t>
  </si>
  <si>
    <t>Archive Discs</t>
  </si>
  <si>
    <t>Poster</t>
  </si>
  <si>
    <t>DVD Case Art</t>
  </si>
  <si>
    <t>DVD Disc Art</t>
  </si>
  <si>
    <t>Capture Game Footage for Trailer</t>
  </si>
  <si>
    <t>Make Trailer</t>
  </si>
  <si>
    <t>Level 1 (Phase 1)</t>
  </si>
  <si>
    <t>Level 3 (Phase 1)</t>
  </si>
  <si>
    <t>Level 2 (Phase 1)</t>
  </si>
  <si>
    <t>Level 4 (Phase 1)</t>
  </si>
  <si>
    <t>Level 5 (Phase 1)</t>
  </si>
  <si>
    <t>Cutscenes (Phase 1)</t>
  </si>
  <si>
    <t>Level 1 (Phase 2)</t>
  </si>
  <si>
    <t>Level 2 (Phase 2)</t>
  </si>
  <si>
    <t>Level 3 (Phase 2)</t>
  </si>
  <si>
    <t>Level 4 (Phase 2)</t>
  </si>
  <si>
    <t>Level 5 (Phase 2)</t>
  </si>
  <si>
    <t>Cutscenes (Phase 2)</t>
  </si>
  <si>
    <t>Tutorial (Phase 1)</t>
  </si>
  <si>
    <t>Level 1 (Phase 3)</t>
  </si>
  <si>
    <t>Cutscenes (Phase 3)</t>
  </si>
  <si>
    <t>Level 2 (Phase 3)</t>
  </si>
  <si>
    <t>Level 3 (Phase 3)</t>
  </si>
  <si>
    <t>Level 4 (Phase 3)</t>
  </si>
  <si>
    <t>Level 5 (Phase 3)</t>
  </si>
  <si>
    <t>Menus (Phase 1)</t>
  </si>
  <si>
    <t>Menus (Phase 2)</t>
  </si>
  <si>
    <t>Level 1 (Phase 4)</t>
  </si>
  <si>
    <t>Level 2 (Phase 4)</t>
  </si>
  <si>
    <t>Level 3 (Phase 4)</t>
  </si>
  <si>
    <t>Level 4 (Phase 4)</t>
  </si>
  <si>
    <t>Level 5 (Phase 4)</t>
  </si>
  <si>
    <t>Sprint 2</t>
  </si>
  <si>
    <t>Sprint 3</t>
  </si>
  <si>
    <t>Sprint 4</t>
  </si>
  <si>
    <t>Sprint 5</t>
  </si>
  <si>
    <t>Sprint 6</t>
  </si>
  <si>
    <t>PoCT (4/4/2014)</t>
  </si>
  <si>
    <t>PoCG (4/11/2014)</t>
  </si>
  <si>
    <t>VS (4/17/2014)</t>
  </si>
  <si>
    <t>Alpha (4/25/2014)</t>
  </si>
  <si>
    <t>Beta (5/2/2014)</t>
  </si>
  <si>
    <t>RTM (5/9/2014)</t>
  </si>
  <si>
    <t>AE</t>
  </si>
  <si>
    <t>MC/MW</t>
  </si>
  <si>
    <t>MW</t>
  </si>
  <si>
    <t>TY</t>
  </si>
  <si>
    <t>MW/MC/TY</t>
  </si>
  <si>
    <t>MW/TY</t>
  </si>
  <si>
    <t>MC/TY</t>
  </si>
  <si>
    <t>-</t>
  </si>
  <si>
    <t>Player Animation Polish</t>
  </si>
  <si>
    <t>All Menu Scripts</t>
  </si>
  <si>
    <t>Gameplay Menus</t>
  </si>
  <si>
    <t>New Level Concepts</t>
  </si>
  <si>
    <t>Level 6</t>
  </si>
  <si>
    <t>Level 7</t>
  </si>
  <si>
    <t>New Levels</t>
  </si>
  <si>
    <t>Sprint Retrospective</t>
  </si>
  <si>
    <t>Levels 6 and 7 (Phase 2)</t>
  </si>
  <si>
    <t>Final HUD Tweaks</t>
  </si>
  <si>
    <t>Other Document Updates</t>
  </si>
  <si>
    <t>Scene Fade-in/out</t>
  </si>
  <si>
    <t>GUI Text Outline</t>
  </si>
  <si>
    <t>Particle Effects</t>
  </si>
  <si>
    <t>Checkpoint Popup Animation</t>
  </si>
  <si>
    <t>Checkpoints (Phase 3)</t>
  </si>
  <si>
    <t>Special Effects</t>
  </si>
  <si>
    <t>Total Effort</t>
  </si>
  <si>
    <t>Estimated Effort</t>
  </si>
  <si>
    <t>Actual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</si>
</sst>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2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2" xfId="0" applyFont="1" applyBorder="1"/>
    <xf numFmtId="0" fontId="0" fillId="0" borderId="2" xfId="0" applyBorder="1"/>
    <xf numFmtId="0" fontId="0" fillId="4" borderId="2" xfId="0" applyFont="1" applyFill="1" applyBorder="1" applyAlignment="1">
      <alignment horizontal="left"/>
    </xf>
    <xf numFmtId="0" fontId="1" fillId="5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" fontId="1" fillId="2" borderId="2" xfId="0" applyNumberFormat="1" applyFont="1" applyFill="1" applyBorder="1"/>
    <xf numFmtId="0" fontId="1" fillId="0" borderId="0" xfId="0" applyFont="1"/>
    <xf numFmtId="0" fontId="1" fillId="0" borderId="2" xfId="0" applyFont="1" applyBorder="1"/>
    <xf numFmtId="0" fontId="0" fillId="0" borderId="2" xfId="0" applyBorder="1" applyAlignment="1">
      <alignment horizontal="right"/>
    </xf>
    <xf numFmtId="0" fontId="4" fillId="0" borderId="2" xfId="0" applyFont="1" applyBorder="1"/>
    <xf numFmtId="2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51" zoomScaleNormal="100" workbookViewId="0">
      <selection activeCell="M61" sqref="M61"/>
    </sheetView>
  </sheetViews>
  <sheetFormatPr defaultRowHeight="15" x14ac:dyDescent="0.25"/>
  <cols>
    <col min="1" max="1" width="7.42578125" bestFit="1" customWidth="1"/>
    <col min="2" max="2" width="23.28515625" bestFit="1" customWidth="1"/>
    <col min="3" max="3" width="14.7109375" bestFit="1" customWidth="1"/>
    <col min="4" max="4" width="11.5703125" bestFit="1" customWidth="1"/>
  </cols>
  <sheetData>
    <row r="1" spans="1:4" ht="14.45" customHeight="1" x14ac:dyDescent="0.25">
      <c r="A1" s="21" t="s">
        <v>116</v>
      </c>
      <c r="B1" s="21"/>
      <c r="C1" s="21"/>
      <c r="D1" s="21"/>
    </row>
    <row r="2" spans="1:4" x14ac:dyDescent="0.25">
      <c r="A2" s="22"/>
      <c r="B2" s="22"/>
      <c r="C2" s="22"/>
      <c r="D2" s="22"/>
    </row>
    <row r="3" spans="1:4" x14ac:dyDescent="0.25">
      <c r="A3" s="7" t="s">
        <v>2</v>
      </c>
      <c r="B3" s="18" t="s">
        <v>191</v>
      </c>
      <c r="C3" s="20"/>
      <c r="D3" s="19"/>
    </row>
    <row r="4" spans="1:4" x14ac:dyDescent="0.25">
      <c r="A4" s="18" t="s">
        <v>222</v>
      </c>
      <c r="B4" s="19"/>
      <c r="C4" s="3">
        <f>SUM(C6:C15)</f>
        <v>61.5</v>
      </c>
      <c r="D4" s="3">
        <f>SUM(D6:D15)</f>
        <v>70.5</v>
      </c>
    </row>
    <row r="5" spans="1:4" x14ac:dyDescent="0.25">
      <c r="A5" s="2" t="s">
        <v>0</v>
      </c>
      <c r="B5" s="2" t="s">
        <v>1</v>
      </c>
      <c r="C5" s="17" t="s">
        <v>223</v>
      </c>
      <c r="D5" s="17" t="s">
        <v>224</v>
      </c>
    </row>
    <row r="6" spans="1:4" x14ac:dyDescent="0.25">
      <c r="A6" s="4">
        <v>1</v>
      </c>
      <c r="B6" s="5" t="s">
        <v>108</v>
      </c>
      <c r="C6" s="5">
        <f>SUM(POCT!E5:E15)</f>
        <v>6.5</v>
      </c>
      <c r="D6" s="5">
        <f>SUM(POCT!B5:B15)</f>
        <v>7.75</v>
      </c>
    </row>
    <row r="7" spans="1:4" x14ac:dyDescent="0.25">
      <c r="A7" s="4">
        <v>2</v>
      </c>
      <c r="B7" s="6" t="s">
        <v>109</v>
      </c>
      <c r="C7" s="5">
        <f>SUM(POCT!E17:E24)</f>
        <v>5</v>
      </c>
      <c r="D7" s="5">
        <f>SUM(POCT!B17:B24)</f>
        <v>6</v>
      </c>
    </row>
    <row r="8" spans="1:4" x14ac:dyDescent="0.25">
      <c r="A8" s="4">
        <v>3</v>
      </c>
      <c r="B8" s="6" t="s">
        <v>113</v>
      </c>
      <c r="C8" s="5">
        <f>SUM(POCT!E26)</f>
        <v>0.5</v>
      </c>
      <c r="D8" s="5">
        <f>SUM(POCT!B26)</f>
        <v>0.5</v>
      </c>
    </row>
    <row r="9" spans="1:4" x14ac:dyDescent="0.25">
      <c r="A9" s="4">
        <v>4</v>
      </c>
      <c r="B9" s="6" t="s">
        <v>6</v>
      </c>
      <c r="C9" s="5">
        <f>SUM(POCT!E28)</f>
        <v>0.5</v>
      </c>
      <c r="D9" s="5">
        <f>SUM(POCT!B28)</f>
        <v>0.5</v>
      </c>
    </row>
    <row r="10" spans="1:4" x14ac:dyDescent="0.25">
      <c r="A10" s="4">
        <v>5</v>
      </c>
      <c r="B10" s="5" t="s">
        <v>115</v>
      </c>
      <c r="C10" s="5">
        <f>SUM(POCT!E30)</f>
        <v>1</v>
      </c>
      <c r="D10" s="5">
        <f>SUM(POCT!B30)</f>
        <v>0.5</v>
      </c>
    </row>
    <row r="11" spans="1:4" x14ac:dyDescent="0.25">
      <c r="A11" s="4">
        <v>6</v>
      </c>
      <c r="B11" s="5" t="s">
        <v>162</v>
      </c>
      <c r="C11" s="5">
        <f>SUM(POCT!E32)</f>
        <v>3</v>
      </c>
      <c r="D11" s="5">
        <f>SUM(POCT!B32)</f>
        <v>0.5</v>
      </c>
    </row>
    <row r="12" spans="1:4" x14ac:dyDescent="0.25">
      <c r="A12" s="4">
        <v>7</v>
      </c>
      <c r="B12" s="5" t="s">
        <v>163</v>
      </c>
      <c r="C12" s="5">
        <f>SUM(POCT!E34)</f>
        <v>3</v>
      </c>
      <c r="D12" s="5">
        <f>SUM(POCT!B34)</f>
        <v>2.75</v>
      </c>
    </row>
    <row r="13" spans="1:4" x14ac:dyDescent="0.25">
      <c r="A13" s="4">
        <v>8</v>
      </c>
      <c r="B13" s="5" t="s">
        <v>164</v>
      </c>
      <c r="C13" s="5">
        <f>SUM(POCT!E36)</f>
        <v>1</v>
      </c>
      <c r="D13" s="5">
        <f>SUM(POCT!B36)</f>
        <v>1.5</v>
      </c>
    </row>
    <row r="14" spans="1:4" x14ac:dyDescent="0.25">
      <c r="A14" s="4">
        <v>9</v>
      </c>
      <c r="B14" s="5" t="s">
        <v>117</v>
      </c>
      <c r="C14" s="5">
        <f>SUM(POCT!E38:E43)</f>
        <v>22</v>
      </c>
      <c r="D14" s="5">
        <f>SUM(POCT!B38:B43)</f>
        <v>20</v>
      </c>
    </row>
    <row r="15" spans="1:4" x14ac:dyDescent="0.25">
      <c r="A15" s="4">
        <v>10</v>
      </c>
      <c r="B15" s="5" t="s">
        <v>66</v>
      </c>
      <c r="C15" s="5">
        <f>SUM(POCT!E45:E53)</f>
        <v>19</v>
      </c>
      <c r="D15" s="5">
        <f>SUM(POCT!B45:B53)</f>
        <v>30.5</v>
      </c>
    </row>
    <row r="16" spans="1:4" x14ac:dyDescent="0.25">
      <c r="A16" s="7" t="s">
        <v>186</v>
      </c>
      <c r="B16" s="18" t="s">
        <v>192</v>
      </c>
      <c r="C16" s="20"/>
      <c r="D16" s="19"/>
    </row>
    <row r="17" spans="1:4" x14ac:dyDescent="0.25">
      <c r="A17" s="18" t="s">
        <v>222</v>
      </c>
      <c r="B17" s="19"/>
      <c r="C17" s="3">
        <f>SUM(C19:C29)</f>
        <v>56</v>
      </c>
      <c r="D17" s="3">
        <f>SUM(D19:D29)</f>
        <v>62.5</v>
      </c>
    </row>
    <row r="18" spans="1:4" x14ac:dyDescent="0.25">
      <c r="A18" s="2" t="s">
        <v>0</v>
      </c>
      <c r="B18" s="2" t="s">
        <v>1</v>
      </c>
      <c r="C18" s="17" t="s">
        <v>223</v>
      </c>
      <c r="D18" s="17" t="s">
        <v>224</v>
      </c>
    </row>
    <row r="19" spans="1:4" x14ac:dyDescent="0.25">
      <c r="A19" s="4">
        <v>11</v>
      </c>
      <c r="B19" s="5" t="s">
        <v>110</v>
      </c>
      <c r="C19" s="5">
        <f>SUM(POCG!E5:E8)</f>
        <v>4</v>
      </c>
      <c r="D19" s="5">
        <f>SUM(POCG!B5:B8)</f>
        <v>5.5</v>
      </c>
    </row>
    <row r="20" spans="1:4" x14ac:dyDescent="0.25">
      <c r="A20" s="4">
        <v>12</v>
      </c>
      <c r="B20" s="6" t="s">
        <v>111</v>
      </c>
      <c r="C20" s="5">
        <f>SUM(POCG!E10:E13)</f>
        <v>4</v>
      </c>
      <c r="D20" s="5">
        <f>SUM(POCG!B10:B13)</f>
        <v>5</v>
      </c>
    </row>
    <row r="21" spans="1:4" x14ac:dyDescent="0.25">
      <c r="A21" s="4">
        <v>13</v>
      </c>
      <c r="B21" s="6" t="s">
        <v>112</v>
      </c>
      <c r="C21" s="5">
        <f>SUM(POCG!E15:E17)</f>
        <v>4</v>
      </c>
      <c r="D21" s="5">
        <f>SUM(POCG!B15:B17)</f>
        <v>4.5</v>
      </c>
    </row>
    <row r="22" spans="1:4" x14ac:dyDescent="0.25">
      <c r="A22" s="4">
        <v>14</v>
      </c>
      <c r="B22" s="6" t="s">
        <v>15</v>
      </c>
      <c r="C22" s="5">
        <f>SUM(POCG!E19:E20)</f>
        <v>4</v>
      </c>
      <c r="D22" s="5">
        <f>SUM(POCG!B19:B20)</f>
        <v>1</v>
      </c>
    </row>
    <row r="23" spans="1:4" x14ac:dyDescent="0.25">
      <c r="A23" s="4">
        <v>15</v>
      </c>
      <c r="B23" s="6" t="s">
        <v>114</v>
      </c>
      <c r="C23" s="5">
        <f>SUM(POCG!E22)</f>
        <v>1</v>
      </c>
      <c r="D23" s="5">
        <f>SUM(POCG!B22)</f>
        <v>0.5</v>
      </c>
    </row>
    <row r="24" spans="1:4" x14ac:dyDescent="0.25">
      <c r="A24" s="4">
        <v>16</v>
      </c>
      <c r="B24" s="6" t="s">
        <v>7</v>
      </c>
      <c r="C24" s="5">
        <f>SUM(POCG!E24:E26)</f>
        <v>2</v>
      </c>
      <c r="D24" s="5">
        <f>SUM(POCG!B24:B26)</f>
        <v>2</v>
      </c>
    </row>
    <row r="25" spans="1:4" x14ac:dyDescent="0.25">
      <c r="A25" s="4">
        <v>17</v>
      </c>
      <c r="B25" s="5" t="s">
        <v>160</v>
      </c>
      <c r="C25" s="5">
        <f>SUM(POCG!E28:E29)</f>
        <v>5</v>
      </c>
      <c r="D25" s="5">
        <f>SUM(POCG!B28:B29)</f>
        <v>0.5</v>
      </c>
    </row>
    <row r="26" spans="1:4" x14ac:dyDescent="0.25">
      <c r="A26" s="4">
        <v>18</v>
      </c>
      <c r="B26" s="5" t="s">
        <v>161</v>
      </c>
      <c r="C26" s="5">
        <f>SUM(POCG!E31:E32)</f>
        <v>5</v>
      </c>
      <c r="D26" s="5">
        <f>SUM(POCG!B31:B32)</f>
        <v>3.5</v>
      </c>
    </row>
    <row r="27" spans="1:4" x14ac:dyDescent="0.25">
      <c r="A27" s="4">
        <v>19</v>
      </c>
      <c r="B27" s="5" t="s">
        <v>165</v>
      </c>
      <c r="C27" s="5">
        <f>SUM(POCG!E34)</f>
        <v>3</v>
      </c>
      <c r="D27" s="5">
        <f>SUM(POCG!B34)</f>
        <v>3</v>
      </c>
    </row>
    <row r="28" spans="1:4" x14ac:dyDescent="0.25">
      <c r="A28" s="4">
        <v>20</v>
      </c>
      <c r="B28" s="5" t="s">
        <v>117</v>
      </c>
      <c r="C28" s="5">
        <f>SUM(POCG!E36:E38)</f>
        <v>3</v>
      </c>
      <c r="D28" s="5">
        <f>SUM(POCG!B36:B38)</f>
        <v>5</v>
      </c>
    </row>
    <row r="29" spans="1:4" x14ac:dyDescent="0.25">
      <c r="A29" s="4">
        <v>21</v>
      </c>
      <c r="B29" s="5" t="s">
        <v>66</v>
      </c>
      <c r="C29" s="5">
        <f>SUM(POCG!E40:E45)</f>
        <v>21</v>
      </c>
      <c r="D29" s="5">
        <f>SUM(POCG!B40:B45)</f>
        <v>32</v>
      </c>
    </row>
    <row r="30" spans="1:4" x14ac:dyDescent="0.25">
      <c r="A30" s="7" t="s">
        <v>187</v>
      </c>
      <c r="B30" s="18" t="s">
        <v>193</v>
      </c>
      <c r="C30" s="20"/>
      <c r="D30" s="19"/>
    </row>
    <row r="31" spans="1:4" x14ac:dyDescent="0.25">
      <c r="A31" s="18" t="s">
        <v>222</v>
      </c>
      <c r="B31" s="19"/>
      <c r="C31" s="3">
        <f>SUM(C33:C45)</f>
        <v>55</v>
      </c>
      <c r="D31" s="3">
        <f>SUM(D33:D45)</f>
        <v>60</v>
      </c>
    </row>
    <row r="32" spans="1:4" x14ac:dyDescent="0.25">
      <c r="A32" s="2" t="s">
        <v>0</v>
      </c>
      <c r="B32" s="2" t="s">
        <v>1</v>
      </c>
      <c r="C32" s="17" t="s">
        <v>223</v>
      </c>
      <c r="D32" s="17" t="s">
        <v>224</v>
      </c>
    </row>
    <row r="33" spans="1:4" x14ac:dyDescent="0.25">
      <c r="A33" s="4">
        <v>22</v>
      </c>
      <c r="B33" s="5" t="s">
        <v>4</v>
      </c>
      <c r="C33" s="5">
        <f>SUM(VS!E5:E6)</f>
        <v>3</v>
      </c>
      <c r="D33" s="5">
        <f>SUM(VS!B5:B6)</f>
        <v>1</v>
      </c>
    </row>
    <row r="34" spans="1:4" x14ac:dyDescent="0.25">
      <c r="A34" s="4">
        <v>23</v>
      </c>
      <c r="B34" s="5" t="s">
        <v>5</v>
      </c>
      <c r="C34" s="5">
        <f>SUM(VS!E8:E9)</f>
        <v>3</v>
      </c>
      <c r="D34" s="5">
        <f>SUM(VS!B8:B9)</f>
        <v>3.5</v>
      </c>
    </row>
    <row r="35" spans="1:4" x14ac:dyDescent="0.25">
      <c r="A35" s="4">
        <v>24</v>
      </c>
      <c r="B35" s="5" t="s">
        <v>179</v>
      </c>
      <c r="C35" s="5">
        <f>SUM(VS!E11:E14)</f>
        <v>11</v>
      </c>
      <c r="D35" s="5">
        <f>SUM(VS!B11:B14)</f>
        <v>5.5</v>
      </c>
    </row>
    <row r="36" spans="1:4" x14ac:dyDescent="0.25">
      <c r="A36" s="4">
        <v>25</v>
      </c>
      <c r="B36" s="5" t="s">
        <v>171</v>
      </c>
      <c r="C36" s="5">
        <f>SUM(VS!E16)</f>
        <v>3</v>
      </c>
      <c r="D36" s="5">
        <f>SUM(VS!B16)</f>
        <v>7.5</v>
      </c>
    </row>
    <row r="37" spans="1:4" x14ac:dyDescent="0.25">
      <c r="A37" s="4">
        <v>26</v>
      </c>
      <c r="B37" s="5" t="s">
        <v>166</v>
      </c>
      <c r="C37" s="5">
        <f>SUM(VS!E18)</f>
        <v>1</v>
      </c>
      <c r="D37" s="5">
        <f>SUM(VS!B18)</f>
        <v>4</v>
      </c>
    </row>
    <row r="38" spans="1:4" x14ac:dyDescent="0.25">
      <c r="A38" s="4">
        <v>27</v>
      </c>
      <c r="B38" s="5" t="s">
        <v>167</v>
      </c>
      <c r="C38" s="5">
        <f>SUM(VS!E20)</f>
        <v>1</v>
      </c>
      <c r="D38" s="5">
        <f>SUM(VS!B20)</f>
        <v>1</v>
      </c>
    </row>
    <row r="39" spans="1:4" x14ac:dyDescent="0.25">
      <c r="A39" s="4">
        <v>28</v>
      </c>
      <c r="B39" s="5" t="s">
        <v>168</v>
      </c>
      <c r="C39" s="5">
        <f>SUM(VS!E22)</f>
        <v>1</v>
      </c>
      <c r="D39" s="5">
        <f>SUM(VS!B22)</f>
        <v>1.5</v>
      </c>
    </row>
    <row r="40" spans="1:4" x14ac:dyDescent="0.25">
      <c r="A40" s="4">
        <v>29</v>
      </c>
      <c r="B40" s="5" t="s">
        <v>169</v>
      </c>
      <c r="C40" s="5">
        <f>SUM(VS!E24)</f>
        <v>3</v>
      </c>
      <c r="D40" s="5">
        <f>SUM(VS!B24)</f>
        <v>3</v>
      </c>
    </row>
    <row r="41" spans="1:4" x14ac:dyDescent="0.25">
      <c r="A41" s="4">
        <v>30</v>
      </c>
      <c r="B41" s="5" t="s">
        <v>170</v>
      </c>
      <c r="C41" s="5">
        <f>SUM(VS!E26)</f>
        <v>3</v>
      </c>
      <c r="D41" s="5">
        <f>SUM(VS!B26)</f>
        <v>3.5</v>
      </c>
    </row>
    <row r="42" spans="1:4" x14ac:dyDescent="0.25">
      <c r="A42" s="4">
        <v>31</v>
      </c>
      <c r="B42" s="5" t="s">
        <v>10</v>
      </c>
      <c r="C42" s="5">
        <f>SUM(VS!E28)</f>
        <v>2</v>
      </c>
      <c r="D42" s="5">
        <f>SUM(VS!B28)</f>
        <v>1</v>
      </c>
    </row>
    <row r="43" spans="1:4" x14ac:dyDescent="0.25">
      <c r="A43" s="4">
        <v>32</v>
      </c>
      <c r="B43" s="5" t="s">
        <v>220</v>
      </c>
      <c r="C43" s="5">
        <f>SUM(VS!E30)</f>
        <v>2</v>
      </c>
      <c r="D43" s="5">
        <f>SUM(VS!B30)</f>
        <v>1</v>
      </c>
    </row>
    <row r="44" spans="1:4" x14ac:dyDescent="0.25">
      <c r="A44" s="4">
        <v>33</v>
      </c>
      <c r="B44" s="5" t="s">
        <v>221</v>
      </c>
      <c r="C44" s="5">
        <f>SUM(VS!E32:E34)</f>
        <v>3</v>
      </c>
      <c r="D44" s="5">
        <f>SUM(VS!B32:B34)</f>
        <v>3</v>
      </c>
    </row>
    <row r="45" spans="1:4" x14ac:dyDescent="0.25">
      <c r="A45" s="4">
        <v>34</v>
      </c>
      <c r="B45" s="5" t="s">
        <v>66</v>
      </c>
      <c r="C45" s="5">
        <f>SUM(VS!E36:E40)</f>
        <v>19</v>
      </c>
      <c r="D45" s="5">
        <f>SUM(VS!B36:B40)</f>
        <v>24.5</v>
      </c>
    </row>
    <row r="46" spans="1:4" x14ac:dyDescent="0.25">
      <c r="A46" s="7" t="s">
        <v>188</v>
      </c>
      <c r="B46" s="18" t="s">
        <v>194</v>
      </c>
      <c r="C46" s="20"/>
      <c r="D46" s="19"/>
    </row>
    <row r="47" spans="1:4" x14ac:dyDescent="0.25">
      <c r="A47" s="18" t="s">
        <v>222</v>
      </c>
      <c r="B47" s="19"/>
      <c r="C47" s="3">
        <f>SUM(C49:C58)</f>
        <v>59</v>
      </c>
      <c r="D47" s="3">
        <f>SUM(D49:D58)</f>
        <v>66</v>
      </c>
    </row>
    <row r="48" spans="1:4" x14ac:dyDescent="0.25">
      <c r="A48" s="2" t="s">
        <v>0</v>
      </c>
      <c r="B48" s="2" t="s">
        <v>1</v>
      </c>
      <c r="C48" s="17" t="s">
        <v>223</v>
      </c>
      <c r="D48" s="17" t="s">
        <v>224</v>
      </c>
    </row>
    <row r="49" spans="1:4" x14ac:dyDescent="0.25">
      <c r="A49" s="4">
        <v>35</v>
      </c>
      <c r="B49" s="6" t="s">
        <v>180</v>
      </c>
      <c r="C49" s="5">
        <f>SUM(Alpha!E5:E8)</f>
        <v>12</v>
      </c>
      <c r="D49" s="5">
        <f>SUM(Alpha!B5:B8)</f>
        <v>11</v>
      </c>
    </row>
    <row r="50" spans="1:4" x14ac:dyDescent="0.25">
      <c r="A50" s="4">
        <v>36</v>
      </c>
      <c r="B50" s="6" t="s">
        <v>172</v>
      </c>
      <c r="C50" s="5">
        <f>SUM(Alpha!E10)</f>
        <v>3</v>
      </c>
      <c r="D50" s="5">
        <f>SUM(Alpha!B10)</f>
        <v>0.5</v>
      </c>
    </row>
    <row r="51" spans="1:4" x14ac:dyDescent="0.25">
      <c r="A51" s="4">
        <v>37</v>
      </c>
      <c r="B51" s="6" t="s">
        <v>174</v>
      </c>
      <c r="C51" s="5">
        <f>SUM(Alpha!E12)</f>
        <v>3</v>
      </c>
      <c r="D51" s="5">
        <f>SUM(Alpha!B12)</f>
        <v>2</v>
      </c>
    </row>
    <row r="52" spans="1:4" x14ac:dyDescent="0.25">
      <c r="A52" s="4">
        <v>38</v>
      </c>
      <c r="B52" s="6" t="s">
        <v>173</v>
      </c>
      <c r="C52" s="5">
        <f>SUM(Alpha!E14)</f>
        <v>2</v>
      </c>
      <c r="D52" s="5">
        <f>SUM(Alpha!B14)</f>
        <v>2</v>
      </c>
    </row>
    <row r="53" spans="1:4" x14ac:dyDescent="0.25">
      <c r="A53" s="4">
        <v>39</v>
      </c>
      <c r="B53" s="6" t="s">
        <v>175</v>
      </c>
      <c r="C53" s="5">
        <f>SUM(Alpha!E16)</f>
        <v>2</v>
      </c>
      <c r="D53" s="5">
        <f>SUM(Alpha!B16)</f>
        <v>2</v>
      </c>
    </row>
    <row r="54" spans="1:4" x14ac:dyDescent="0.25">
      <c r="A54" s="4">
        <v>40</v>
      </c>
      <c r="B54" s="5" t="s">
        <v>176</v>
      </c>
      <c r="C54" s="5">
        <f>SUM(Alpha!E18)</f>
        <v>3</v>
      </c>
      <c r="D54" s="5">
        <f>SUM(Alpha!B18)</f>
        <v>2</v>
      </c>
    </row>
    <row r="55" spans="1:4" x14ac:dyDescent="0.25">
      <c r="A55" s="4">
        <v>41</v>
      </c>
      <c r="B55" s="5" t="s">
        <v>177</v>
      </c>
      <c r="C55" s="5">
        <f>SUM(Alpha!E20)</f>
        <v>1</v>
      </c>
      <c r="D55" s="5">
        <f>SUM(Alpha!B20)</f>
        <v>2</v>
      </c>
    </row>
    <row r="56" spans="1:4" x14ac:dyDescent="0.25">
      <c r="A56" s="4">
        <v>42</v>
      </c>
      <c r="B56" s="5" t="s">
        <v>178</v>
      </c>
      <c r="C56" s="5">
        <f>SUM(Alpha!E22)</f>
        <v>3</v>
      </c>
      <c r="D56" s="5">
        <f>SUM(Alpha!B22)</f>
        <v>2</v>
      </c>
    </row>
    <row r="57" spans="1:4" x14ac:dyDescent="0.25">
      <c r="A57" s="4">
        <v>43</v>
      </c>
      <c r="B57" s="5" t="s">
        <v>211</v>
      </c>
      <c r="C57" s="5">
        <f>SUM(Alpha!E24:E26)</f>
        <v>3</v>
      </c>
      <c r="D57" s="5">
        <f>SUM(Alpha!B24:B26)</f>
        <v>20.25</v>
      </c>
    </row>
    <row r="58" spans="1:4" x14ac:dyDescent="0.25">
      <c r="A58" s="4">
        <v>44</v>
      </c>
      <c r="B58" s="5" t="s">
        <v>66</v>
      </c>
      <c r="C58" s="5">
        <f>SUM(Alpha!E28:E32)</f>
        <v>27</v>
      </c>
      <c r="D58" s="5">
        <f>SUM(Alpha!B28:B32)</f>
        <v>22.25</v>
      </c>
    </row>
    <row r="59" spans="1:4" x14ac:dyDescent="0.25">
      <c r="A59" s="7" t="s">
        <v>189</v>
      </c>
      <c r="B59" s="18" t="s">
        <v>195</v>
      </c>
      <c r="C59" s="20"/>
      <c r="D59" s="19"/>
    </row>
    <row r="60" spans="1:4" x14ac:dyDescent="0.25">
      <c r="A60" s="18" t="s">
        <v>222</v>
      </c>
      <c r="B60" s="19"/>
      <c r="C60" s="3">
        <f>SUM(C62:C70)</f>
        <v>48</v>
      </c>
      <c r="D60" s="3">
        <f>SUM(D62:D70)</f>
        <v>60</v>
      </c>
    </row>
    <row r="61" spans="1:4" x14ac:dyDescent="0.25">
      <c r="A61" s="2" t="s">
        <v>0</v>
      </c>
      <c r="B61" s="2" t="s">
        <v>1</v>
      </c>
      <c r="C61" s="17" t="s">
        <v>223</v>
      </c>
      <c r="D61" s="17" t="s">
        <v>224</v>
      </c>
    </row>
    <row r="62" spans="1:4" x14ac:dyDescent="0.25">
      <c r="A62" s="4">
        <v>45</v>
      </c>
      <c r="B62" s="5" t="s">
        <v>8</v>
      </c>
      <c r="C62" s="5">
        <f>SUM(Beta!E5)</f>
        <v>1</v>
      </c>
      <c r="D62" s="5">
        <f>SUM(Beta!B5)</f>
        <v>5</v>
      </c>
    </row>
    <row r="63" spans="1:4" x14ac:dyDescent="0.25">
      <c r="A63" s="4">
        <v>46</v>
      </c>
      <c r="B63" s="5" t="s">
        <v>150</v>
      </c>
      <c r="C63" s="5">
        <f>SUM(Beta!E7)</f>
        <v>3</v>
      </c>
      <c r="D63" s="5">
        <f>SUM(Beta!B7)</f>
        <v>17.5</v>
      </c>
    </row>
    <row r="64" spans="1:4" x14ac:dyDescent="0.25">
      <c r="A64" s="4">
        <v>47</v>
      </c>
      <c r="B64" s="5" t="s">
        <v>181</v>
      </c>
      <c r="C64" s="5">
        <f>SUM(Beta!E9)</f>
        <v>3</v>
      </c>
      <c r="D64" s="5">
        <f>SUM(Beta!B9)</f>
        <v>2.5</v>
      </c>
    </row>
    <row r="65" spans="1:4" x14ac:dyDescent="0.25">
      <c r="A65" s="4">
        <v>48</v>
      </c>
      <c r="B65" s="5" t="s">
        <v>182</v>
      </c>
      <c r="C65" s="5">
        <f>SUM(Beta!E11)</f>
        <v>3</v>
      </c>
      <c r="D65" s="5">
        <f>SUM(Beta!B11)</f>
        <v>2</v>
      </c>
    </row>
    <row r="66" spans="1:4" x14ac:dyDescent="0.25">
      <c r="A66" s="4">
        <v>49</v>
      </c>
      <c r="B66" s="5" t="s">
        <v>183</v>
      </c>
      <c r="C66" s="5">
        <f>SUM(Beta!E13)</f>
        <v>3</v>
      </c>
      <c r="D66" s="5">
        <f>SUM(Beta!B13)</f>
        <v>3</v>
      </c>
    </row>
    <row r="67" spans="1:4" x14ac:dyDescent="0.25">
      <c r="A67" s="4">
        <v>50</v>
      </c>
      <c r="B67" s="5" t="s">
        <v>184</v>
      </c>
      <c r="C67" s="5">
        <f>SUM(Beta!E15)</f>
        <v>3</v>
      </c>
      <c r="D67" s="5">
        <f>SUM(Beta!B15)</f>
        <v>3.5</v>
      </c>
    </row>
    <row r="68" spans="1:4" x14ac:dyDescent="0.25">
      <c r="A68" s="4">
        <v>51</v>
      </c>
      <c r="B68" s="5" t="s">
        <v>185</v>
      </c>
      <c r="C68" s="5">
        <f>SUM(Beta!E17)</f>
        <v>3</v>
      </c>
      <c r="D68" s="5">
        <f>SUM(Beta!B17)</f>
        <v>2.5</v>
      </c>
    </row>
    <row r="69" spans="1:4" x14ac:dyDescent="0.25">
      <c r="A69" s="4">
        <v>52</v>
      </c>
      <c r="B69" s="5" t="s">
        <v>213</v>
      </c>
      <c r="C69" s="5">
        <f>SUM(Beta!E19:E20)</f>
        <v>2</v>
      </c>
      <c r="D69" s="5">
        <f>SUM(Beta!B19:B20)</f>
        <v>4.5</v>
      </c>
    </row>
    <row r="70" spans="1:4" x14ac:dyDescent="0.25">
      <c r="A70" s="4">
        <v>53</v>
      </c>
      <c r="B70" s="5" t="s">
        <v>66</v>
      </c>
      <c r="C70" s="5">
        <f>SUM(Beta!E22:E24)</f>
        <v>27</v>
      </c>
      <c r="D70" s="5">
        <f>SUM(Beta!B22:B24)</f>
        <v>19.5</v>
      </c>
    </row>
    <row r="71" spans="1:4" x14ac:dyDescent="0.25">
      <c r="A71" s="7" t="s">
        <v>190</v>
      </c>
      <c r="B71" s="18" t="s">
        <v>196</v>
      </c>
      <c r="C71" s="20"/>
      <c r="D71" s="19"/>
    </row>
    <row r="72" spans="1:4" x14ac:dyDescent="0.25">
      <c r="A72" s="18" t="s">
        <v>222</v>
      </c>
      <c r="B72" s="19"/>
      <c r="C72" s="3">
        <f>SUM(C74:C78)</f>
        <v>46</v>
      </c>
      <c r="D72" s="3">
        <f>SUM(D74:D78)</f>
        <v>58.5</v>
      </c>
    </row>
    <row r="73" spans="1:4" x14ac:dyDescent="0.25">
      <c r="A73" s="2" t="s">
        <v>0</v>
      </c>
      <c r="B73" s="2" t="s">
        <v>1</v>
      </c>
      <c r="C73" s="17" t="s">
        <v>223</v>
      </c>
      <c r="D73" s="17" t="s">
        <v>224</v>
      </c>
    </row>
    <row r="74" spans="1:4" x14ac:dyDescent="0.25">
      <c r="A74" s="4">
        <v>54</v>
      </c>
      <c r="B74" s="5" t="s">
        <v>17</v>
      </c>
      <c r="C74" s="5">
        <f>SUM(RTM!E5)</f>
        <v>1</v>
      </c>
      <c r="D74" s="5">
        <f>SUM(RTM!B5)</f>
        <v>0.5</v>
      </c>
    </row>
    <row r="75" spans="1:4" x14ac:dyDescent="0.25">
      <c r="A75" s="4">
        <v>55</v>
      </c>
      <c r="B75" s="5" t="s">
        <v>18</v>
      </c>
      <c r="C75" s="5">
        <f>SUM(RTM!E7:E10)</f>
        <v>10</v>
      </c>
      <c r="D75" s="5">
        <f>SUM(RTM!B7:B10)</f>
        <v>14.5</v>
      </c>
    </row>
    <row r="76" spans="1:4" x14ac:dyDescent="0.25">
      <c r="A76" s="4">
        <v>56</v>
      </c>
      <c r="B76" s="5" t="s">
        <v>9</v>
      </c>
      <c r="C76" s="5">
        <f>SUM(RTM!E12:E13)</f>
        <v>6</v>
      </c>
      <c r="D76" s="5">
        <f>SUM(RTM!B12:B13)</f>
        <v>5</v>
      </c>
    </row>
    <row r="77" spans="1:4" x14ac:dyDescent="0.25">
      <c r="A77" s="4">
        <v>57</v>
      </c>
      <c r="B77" s="5" t="s">
        <v>117</v>
      </c>
      <c r="C77" s="5">
        <f>SUM(RTM!E15:E16)</f>
        <v>2</v>
      </c>
      <c r="D77" s="5">
        <f>SUM(RTM!B15:B16)</f>
        <v>26</v>
      </c>
    </row>
    <row r="78" spans="1:4" x14ac:dyDescent="0.25">
      <c r="A78" s="4">
        <v>58</v>
      </c>
      <c r="B78" s="5" t="s">
        <v>66</v>
      </c>
      <c r="C78" s="5">
        <f>SUM(RTM!E18:E20)</f>
        <v>27</v>
      </c>
      <c r="D78" s="5">
        <f>SUM(RTM!B18:B20)</f>
        <v>12.5</v>
      </c>
    </row>
  </sheetData>
  <mergeCells count="13">
    <mergeCell ref="A4:B4"/>
    <mergeCell ref="A1:D2"/>
    <mergeCell ref="B3:D3"/>
    <mergeCell ref="B16:D16"/>
    <mergeCell ref="B30:D30"/>
    <mergeCell ref="A72:B72"/>
    <mergeCell ref="B46:D46"/>
    <mergeCell ref="B59:D59"/>
    <mergeCell ref="B71:D71"/>
    <mergeCell ref="A17:B17"/>
    <mergeCell ref="A31:B31"/>
    <mergeCell ref="A47:B47"/>
    <mergeCell ref="A60:B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J49" sqref="J49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20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41727</v>
      </c>
      <c r="I2" s="11">
        <f t="shared" si="0"/>
        <v>41728</v>
      </c>
      <c r="J2" s="11">
        <f t="shared" si="0"/>
        <v>41729</v>
      </c>
      <c r="K2" s="11">
        <f t="shared" si="0"/>
        <v>41730</v>
      </c>
      <c r="L2" s="11">
        <f t="shared" si="0"/>
        <v>41731</v>
      </c>
      <c r="M2" s="11">
        <f t="shared" si="0"/>
        <v>41732</v>
      </c>
      <c r="N2" s="11">
        <v>41733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SUM(G5:G15,G17:G24,G26,G28,G30,G32,G34,G36,G38:G43,G45:G53)</f>
        <v>21.25</v>
      </c>
      <c r="H3" s="3">
        <f t="shared" si="1"/>
        <v>0</v>
      </c>
      <c r="I3" s="3">
        <f t="shared" si="1"/>
        <v>4</v>
      </c>
      <c r="J3" s="3">
        <f t="shared" si="1"/>
        <v>13</v>
      </c>
      <c r="K3" s="3">
        <f t="shared" si="1"/>
        <v>15</v>
      </c>
      <c r="L3" s="3">
        <f t="shared" si="1"/>
        <v>6</v>
      </c>
      <c r="M3" s="3">
        <f t="shared" si="1"/>
        <v>10.75</v>
      </c>
      <c r="N3" s="3">
        <f t="shared" si="1"/>
        <v>0.5</v>
      </c>
      <c r="O3" s="12"/>
      <c r="P3" s="13" t="s">
        <v>77</v>
      </c>
      <c r="Q3" s="5">
        <v>1</v>
      </c>
      <c r="R3" s="5">
        <v>16</v>
      </c>
      <c r="S3" s="5"/>
      <c r="T3" s="5"/>
      <c r="U3" s="5">
        <f>SUM(Q3:T3)</f>
        <v>17</v>
      </c>
    </row>
    <row r="4" spans="1:21" x14ac:dyDescent="0.25">
      <c r="A4" s="7">
        <v>1</v>
      </c>
      <c r="B4" s="7">
        <f>SUM(B5:B15)</f>
        <v>7.75</v>
      </c>
      <c r="C4" s="18" t="s">
        <v>108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</v>
      </c>
      <c r="R4" s="5"/>
      <c r="S4" s="5">
        <v>16.5</v>
      </c>
      <c r="T4" s="5"/>
      <c r="U4" s="5">
        <f t="shared" ref="U4:U6" si="2">SUM(Q4:T4)</f>
        <v>17.5</v>
      </c>
    </row>
    <row r="5" spans="1:21" x14ac:dyDescent="0.25">
      <c r="A5" s="5"/>
      <c r="B5" s="5">
        <f>SUM(G5:N5)</f>
        <v>0.5</v>
      </c>
      <c r="C5" s="5" t="s">
        <v>37</v>
      </c>
      <c r="D5" s="5" t="s">
        <v>34</v>
      </c>
      <c r="E5" s="14">
        <v>1</v>
      </c>
      <c r="F5" s="5" t="s">
        <v>200</v>
      </c>
      <c r="G5" s="5"/>
      <c r="H5" s="5"/>
      <c r="I5" s="5"/>
      <c r="J5" s="5"/>
      <c r="K5" s="5">
        <v>0.5</v>
      </c>
      <c r="L5" s="5"/>
      <c r="M5" s="5"/>
      <c r="N5" s="5"/>
      <c r="P5" s="13" t="s">
        <v>79</v>
      </c>
      <c r="Q5" s="5">
        <v>3</v>
      </c>
      <c r="R5" s="5">
        <v>14.5</v>
      </c>
      <c r="S5" s="5"/>
      <c r="T5" s="5"/>
      <c r="U5" s="5">
        <f t="shared" si="2"/>
        <v>17.5</v>
      </c>
    </row>
    <row r="6" spans="1:21" x14ac:dyDescent="0.25">
      <c r="A6" s="5"/>
      <c r="B6" s="5">
        <f t="shared" ref="B6:B15" si="3">SUM(G6:N6)</f>
        <v>0.5</v>
      </c>
      <c r="C6" s="5" t="s">
        <v>38</v>
      </c>
      <c r="D6" s="5" t="s">
        <v>34</v>
      </c>
      <c r="E6" s="14">
        <v>1</v>
      </c>
      <c r="F6" s="5" t="s">
        <v>200</v>
      </c>
      <c r="G6" s="5"/>
      <c r="H6" s="5"/>
      <c r="I6" s="5"/>
      <c r="J6" s="5"/>
      <c r="K6" s="5"/>
      <c r="L6" s="5"/>
      <c r="M6" s="5">
        <v>0.5</v>
      </c>
      <c r="N6" s="5"/>
      <c r="P6" s="13" t="s">
        <v>80</v>
      </c>
      <c r="Q6" s="5">
        <v>4</v>
      </c>
      <c r="R6" s="5"/>
      <c r="S6" s="5"/>
      <c r="T6" s="5">
        <v>14.5</v>
      </c>
      <c r="U6" s="5">
        <f t="shared" si="2"/>
        <v>18.5</v>
      </c>
    </row>
    <row r="7" spans="1:21" x14ac:dyDescent="0.25">
      <c r="A7" s="5"/>
      <c r="B7" s="5">
        <f t="shared" si="3"/>
        <v>0.5</v>
      </c>
      <c r="C7" s="5" t="s">
        <v>39</v>
      </c>
      <c r="D7" s="5" t="s">
        <v>34</v>
      </c>
      <c r="E7" s="14">
        <v>0.5</v>
      </c>
      <c r="F7" s="5" t="s">
        <v>200</v>
      </c>
      <c r="G7" s="5"/>
      <c r="H7" s="5"/>
      <c r="I7" s="5"/>
      <c r="J7" s="5"/>
      <c r="K7" s="5"/>
      <c r="L7" s="5">
        <v>0.5</v>
      </c>
      <c r="M7" s="5"/>
      <c r="N7" s="5"/>
      <c r="P7" s="13" t="s">
        <v>33</v>
      </c>
      <c r="Q7" s="5">
        <f>SUM(Q3:Q6)</f>
        <v>9</v>
      </c>
      <c r="R7" s="5">
        <f>SUM(R3:R6)</f>
        <v>30.5</v>
      </c>
      <c r="S7" s="5">
        <f>SUM(S3:S6)</f>
        <v>16.5</v>
      </c>
      <c r="T7" s="5">
        <f>SUM(T3:T6)</f>
        <v>14.5</v>
      </c>
      <c r="U7" s="15">
        <f>SUM(Q7:T7)</f>
        <v>70.5</v>
      </c>
    </row>
    <row r="8" spans="1:21" x14ac:dyDescent="0.25">
      <c r="A8" s="5"/>
      <c r="B8" s="5">
        <f t="shared" si="3"/>
        <v>1</v>
      </c>
      <c r="C8" s="5" t="s">
        <v>40</v>
      </c>
      <c r="D8" s="5" t="s">
        <v>24</v>
      </c>
      <c r="E8" s="14">
        <v>0.5</v>
      </c>
      <c r="F8" s="5" t="s">
        <v>197</v>
      </c>
      <c r="G8" s="5"/>
      <c r="H8" s="5"/>
      <c r="I8" s="5"/>
      <c r="J8" s="5"/>
      <c r="K8" s="5"/>
      <c r="L8" s="5">
        <v>0.5</v>
      </c>
      <c r="M8" s="5">
        <v>0.5</v>
      </c>
      <c r="N8" s="5"/>
    </row>
    <row r="9" spans="1:21" x14ac:dyDescent="0.25">
      <c r="A9" s="5"/>
      <c r="B9" s="5">
        <f t="shared" si="3"/>
        <v>0.5</v>
      </c>
      <c r="C9" s="5" t="s">
        <v>41</v>
      </c>
      <c r="D9" s="5" t="s">
        <v>24</v>
      </c>
      <c r="E9" s="14">
        <v>0.5</v>
      </c>
      <c r="F9" s="5" t="s">
        <v>197</v>
      </c>
      <c r="G9" s="5">
        <v>0.5</v>
      </c>
      <c r="H9" s="5"/>
      <c r="I9" s="5"/>
      <c r="J9" s="5"/>
      <c r="K9" s="5"/>
      <c r="L9" s="5"/>
      <c r="M9" s="5"/>
      <c r="N9" s="5"/>
    </row>
    <row r="10" spans="1:21" x14ac:dyDescent="0.25">
      <c r="A10" s="16"/>
      <c r="B10" s="5">
        <f t="shared" si="3"/>
        <v>1.5</v>
      </c>
      <c r="C10" s="5" t="s">
        <v>42</v>
      </c>
      <c r="D10" s="5" t="s">
        <v>32</v>
      </c>
      <c r="E10" s="14">
        <v>0.5</v>
      </c>
      <c r="F10" s="5" t="s">
        <v>198</v>
      </c>
      <c r="G10" s="5"/>
      <c r="H10" s="5"/>
      <c r="I10" s="5"/>
      <c r="J10" s="5"/>
      <c r="K10" s="5">
        <v>1</v>
      </c>
      <c r="L10" s="5">
        <v>0.5</v>
      </c>
      <c r="M10" s="5"/>
      <c r="N10" s="5"/>
    </row>
    <row r="11" spans="1:21" x14ac:dyDescent="0.25">
      <c r="A11" s="5"/>
      <c r="B11" s="5">
        <f t="shared" si="3"/>
        <v>0.25</v>
      </c>
      <c r="C11" s="5" t="s">
        <v>43</v>
      </c>
      <c r="D11" s="5" t="s">
        <v>32</v>
      </c>
      <c r="E11" s="14">
        <v>0.5</v>
      </c>
      <c r="F11" s="5" t="s">
        <v>198</v>
      </c>
      <c r="G11" s="5"/>
      <c r="H11" s="5"/>
      <c r="I11" s="5"/>
      <c r="J11" s="5"/>
      <c r="K11" s="5"/>
      <c r="L11" s="5">
        <v>0.25</v>
      </c>
      <c r="M11" s="5"/>
      <c r="N11" s="5"/>
    </row>
    <row r="12" spans="1:21" x14ac:dyDescent="0.25">
      <c r="A12" s="5"/>
      <c r="B12" s="5">
        <f t="shared" si="3"/>
        <v>1</v>
      </c>
      <c r="C12" s="5" t="s">
        <v>44</v>
      </c>
      <c r="D12" s="5" t="s">
        <v>32</v>
      </c>
      <c r="E12" s="14">
        <v>0.5</v>
      </c>
      <c r="F12" s="5" t="s">
        <v>198</v>
      </c>
      <c r="G12" s="5"/>
      <c r="H12" s="5"/>
      <c r="I12" s="5"/>
      <c r="J12" s="5"/>
      <c r="K12" s="5"/>
      <c r="L12" s="5">
        <v>0.5</v>
      </c>
      <c r="M12" s="5">
        <v>0.5</v>
      </c>
      <c r="N12" s="5"/>
    </row>
    <row r="13" spans="1:21" x14ac:dyDescent="0.25">
      <c r="A13" s="5"/>
      <c r="B13" s="5">
        <f t="shared" si="3"/>
        <v>0.5</v>
      </c>
      <c r="C13" s="5" t="s">
        <v>45</v>
      </c>
      <c r="D13" s="5" t="s">
        <v>32</v>
      </c>
      <c r="E13" s="14">
        <v>0.5</v>
      </c>
      <c r="F13" s="5" t="s">
        <v>198</v>
      </c>
      <c r="G13" s="5"/>
      <c r="H13" s="5"/>
      <c r="I13" s="5"/>
      <c r="J13" s="5"/>
      <c r="K13" s="5"/>
      <c r="L13" s="5">
        <v>0.5</v>
      </c>
      <c r="M13" s="5"/>
      <c r="N13" s="5"/>
    </row>
    <row r="14" spans="1:21" x14ac:dyDescent="0.25">
      <c r="A14" s="5"/>
      <c r="B14" s="5">
        <f t="shared" si="3"/>
        <v>1</v>
      </c>
      <c r="C14" s="5" t="s">
        <v>46</v>
      </c>
      <c r="D14" s="5" t="s">
        <v>32</v>
      </c>
      <c r="E14" s="14">
        <v>0.5</v>
      </c>
      <c r="F14" s="5" t="s">
        <v>199</v>
      </c>
      <c r="G14" s="5"/>
      <c r="H14" s="5"/>
      <c r="I14" s="5"/>
      <c r="J14" s="5"/>
      <c r="K14" s="5"/>
      <c r="L14" s="5"/>
      <c r="M14" s="5">
        <v>1</v>
      </c>
      <c r="N14" s="5"/>
    </row>
    <row r="15" spans="1:21" x14ac:dyDescent="0.25">
      <c r="A15" s="5"/>
      <c r="B15" s="5">
        <f t="shared" si="3"/>
        <v>0.5</v>
      </c>
      <c r="C15" s="5" t="s">
        <v>47</v>
      </c>
      <c r="D15" s="5" t="s">
        <v>32</v>
      </c>
      <c r="E15" s="14">
        <v>0.5</v>
      </c>
      <c r="F15" s="5" t="s">
        <v>198</v>
      </c>
      <c r="G15" s="5"/>
      <c r="H15" s="5"/>
      <c r="I15" s="5"/>
      <c r="J15" s="5"/>
      <c r="K15" s="5"/>
      <c r="L15" s="5">
        <v>0.25</v>
      </c>
      <c r="M15" s="5">
        <v>0.25</v>
      </c>
      <c r="N15" s="5"/>
    </row>
    <row r="16" spans="1:21" x14ac:dyDescent="0.25">
      <c r="A16" s="7">
        <v>2</v>
      </c>
      <c r="B16" s="7">
        <f>SUM(B17:B24)</f>
        <v>6</v>
      </c>
      <c r="C16" s="18" t="s">
        <v>109</v>
      </c>
      <c r="D16" s="20" t="s">
        <v>3</v>
      </c>
      <c r="E16" s="20" t="s">
        <v>3</v>
      </c>
      <c r="F16" s="20" t="s">
        <v>3</v>
      </c>
      <c r="G16" s="20" t="s">
        <v>3</v>
      </c>
      <c r="H16" s="20" t="s">
        <v>3</v>
      </c>
      <c r="I16" s="20" t="s">
        <v>3</v>
      </c>
      <c r="J16" s="20" t="s">
        <v>3</v>
      </c>
      <c r="K16" s="20" t="s">
        <v>3</v>
      </c>
      <c r="L16" s="20" t="s">
        <v>3</v>
      </c>
      <c r="M16" s="20" t="s">
        <v>3</v>
      </c>
      <c r="N16" s="19" t="s">
        <v>3</v>
      </c>
    </row>
    <row r="17" spans="1:14" x14ac:dyDescent="0.25">
      <c r="A17" s="5"/>
      <c r="B17" s="5">
        <f t="shared" ref="B17:B24" si="4">SUM(G17:N17)</f>
        <v>2</v>
      </c>
      <c r="C17" s="5" t="s">
        <v>48</v>
      </c>
      <c r="D17" s="5" t="s">
        <v>24</v>
      </c>
      <c r="E17" s="14">
        <v>0.5</v>
      </c>
      <c r="F17" s="5" t="s">
        <v>197</v>
      </c>
      <c r="G17" s="5"/>
      <c r="H17" s="5"/>
      <c r="I17" s="5"/>
      <c r="J17" s="5"/>
      <c r="K17" s="5">
        <v>2</v>
      </c>
      <c r="L17" s="5"/>
      <c r="M17" s="5"/>
      <c r="N17" s="5"/>
    </row>
    <row r="18" spans="1:14" x14ac:dyDescent="0.25">
      <c r="A18" s="16"/>
      <c r="B18" s="5">
        <f t="shared" si="4"/>
        <v>0.5</v>
      </c>
      <c r="C18" s="5" t="s">
        <v>49</v>
      </c>
      <c r="D18" s="5" t="s">
        <v>24</v>
      </c>
      <c r="E18" s="14">
        <v>0.5</v>
      </c>
      <c r="F18" s="5" t="s">
        <v>197</v>
      </c>
      <c r="G18" s="5"/>
      <c r="H18" s="5"/>
      <c r="I18" s="5"/>
      <c r="J18" s="5"/>
      <c r="K18" s="5">
        <v>0.5</v>
      </c>
      <c r="L18" s="5"/>
      <c r="M18" s="5"/>
      <c r="N18" s="5"/>
    </row>
    <row r="19" spans="1:14" x14ac:dyDescent="0.25">
      <c r="A19" s="16"/>
      <c r="B19" s="5">
        <f t="shared" si="4"/>
        <v>0.5</v>
      </c>
      <c r="C19" s="5" t="s">
        <v>50</v>
      </c>
      <c r="D19" s="5" t="s">
        <v>32</v>
      </c>
      <c r="E19" s="14">
        <v>0.5</v>
      </c>
      <c r="F19" s="5" t="s">
        <v>74</v>
      </c>
      <c r="G19" s="5"/>
      <c r="H19" s="5"/>
      <c r="I19" s="5"/>
      <c r="J19" s="5"/>
      <c r="K19" s="5"/>
      <c r="L19" s="5"/>
      <c r="M19" s="5">
        <v>0.5</v>
      </c>
      <c r="N19" s="5"/>
    </row>
    <row r="20" spans="1:14" x14ac:dyDescent="0.25">
      <c r="A20" s="16"/>
      <c r="B20" s="5">
        <f t="shared" si="4"/>
        <v>0.25</v>
      </c>
      <c r="C20" s="5" t="s">
        <v>51</v>
      </c>
      <c r="D20" s="5" t="s">
        <v>32</v>
      </c>
      <c r="E20" s="14">
        <v>0.5</v>
      </c>
      <c r="F20" s="5" t="s">
        <v>74</v>
      </c>
      <c r="G20" s="5"/>
      <c r="H20" s="5"/>
      <c r="I20" s="5"/>
      <c r="J20" s="5"/>
      <c r="K20" s="5"/>
      <c r="L20" s="5"/>
      <c r="M20" s="5">
        <v>0.25</v>
      </c>
      <c r="N20" s="5"/>
    </row>
    <row r="21" spans="1:14" x14ac:dyDescent="0.25">
      <c r="A21" s="16"/>
      <c r="B21" s="5">
        <f t="shared" si="4"/>
        <v>0.25</v>
      </c>
      <c r="C21" s="5" t="s">
        <v>52</v>
      </c>
      <c r="D21" s="5" t="s">
        <v>32</v>
      </c>
      <c r="E21" s="14">
        <v>0.5</v>
      </c>
      <c r="F21" s="5" t="s">
        <v>74</v>
      </c>
      <c r="G21" s="5"/>
      <c r="H21" s="5"/>
      <c r="I21" s="5"/>
      <c r="J21" s="5"/>
      <c r="K21" s="5"/>
      <c r="L21" s="5"/>
      <c r="M21" s="5">
        <v>0.25</v>
      </c>
      <c r="N21" s="5"/>
    </row>
    <row r="22" spans="1:14" x14ac:dyDescent="0.25">
      <c r="A22" s="16"/>
      <c r="B22" s="5">
        <f t="shared" si="4"/>
        <v>0.5</v>
      </c>
      <c r="C22" s="5" t="s">
        <v>53</v>
      </c>
      <c r="D22" s="5" t="s">
        <v>34</v>
      </c>
      <c r="E22" s="14">
        <v>1</v>
      </c>
      <c r="F22" s="5" t="s">
        <v>200</v>
      </c>
      <c r="G22" s="5"/>
      <c r="H22" s="5"/>
      <c r="I22" s="5"/>
      <c r="J22" s="5"/>
      <c r="K22" s="5"/>
      <c r="L22" s="5"/>
      <c r="M22" s="5"/>
      <c r="N22" s="5">
        <v>0.5</v>
      </c>
    </row>
    <row r="23" spans="1:14" x14ac:dyDescent="0.25">
      <c r="A23" s="16"/>
      <c r="B23" s="5">
        <f t="shared" si="4"/>
        <v>0.5</v>
      </c>
      <c r="C23" s="5" t="s">
        <v>54</v>
      </c>
      <c r="D23" s="5" t="s">
        <v>34</v>
      </c>
      <c r="E23" s="14">
        <v>1</v>
      </c>
      <c r="F23" s="5" t="s">
        <v>200</v>
      </c>
      <c r="G23" s="5"/>
      <c r="H23" s="5"/>
      <c r="I23" s="5"/>
      <c r="J23" s="5"/>
      <c r="K23" s="5"/>
      <c r="L23" s="5"/>
      <c r="M23" s="5">
        <v>0.5</v>
      </c>
      <c r="N23" s="5"/>
    </row>
    <row r="24" spans="1:14" x14ac:dyDescent="0.25">
      <c r="A24" s="5"/>
      <c r="B24" s="5">
        <f t="shared" si="4"/>
        <v>1.5</v>
      </c>
      <c r="C24" s="5" t="s">
        <v>55</v>
      </c>
      <c r="D24" s="5" t="s">
        <v>34</v>
      </c>
      <c r="E24" s="14">
        <v>0.5</v>
      </c>
      <c r="F24" s="5" t="s">
        <v>201</v>
      </c>
      <c r="G24" s="5"/>
      <c r="H24" s="5"/>
      <c r="I24" s="5"/>
      <c r="J24" s="5"/>
      <c r="K24" s="5">
        <v>0.5</v>
      </c>
      <c r="L24" s="5">
        <v>0.5</v>
      </c>
      <c r="M24" s="5">
        <v>0.5</v>
      </c>
      <c r="N24" s="5"/>
    </row>
    <row r="25" spans="1:14" x14ac:dyDescent="0.25">
      <c r="A25" s="7">
        <v>3</v>
      </c>
      <c r="B25" s="7">
        <f>SUM(B26)</f>
        <v>0.5</v>
      </c>
      <c r="C25" s="18" t="s">
        <v>113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19" t="s">
        <v>19</v>
      </c>
    </row>
    <row r="26" spans="1:14" x14ac:dyDescent="0.25">
      <c r="A26" s="16"/>
      <c r="B26" s="5">
        <f>SUM(G26:N26)</f>
        <v>0.5</v>
      </c>
      <c r="C26" s="5" t="s">
        <v>56</v>
      </c>
      <c r="D26" s="5" t="s">
        <v>32</v>
      </c>
      <c r="E26" s="14">
        <v>0.5</v>
      </c>
      <c r="F26" s="5" t="s">
        <v>74</v>
      </c>
      <c r="G26" s="5"/>
      <c r="H26" s="5"/>
      <c r="I26" s="5"/>
      <c r="J26" s="5"/>
      <c r="K26" s="5"/>
      <c r="L26" s="5"/>
      <c r="M26" s="5">
        <v>0.5</v>
      </c>
      <c r="N26" s="5"/>
    </row>
    <row r="27" spans="1:14" x14ac:dyDescent="0.25">
      <c r="A27" s="7">
        <v>4</v>
      </c>
      <c r="B27" s="7">
        <f>SUM(B28)</f>
        <v>0.5</v>
      </c>
      <c r="C27" s="18" t="s">
        <v>6</v>
      </c>
      <c r="D27" s="20" t="s">
        <v>6</v>
      </c>
      <c r="E27" s="20" t="s">
        <v>6</v>
      </c>
      <c r="F27" s="20" t="s">
        <v>6</v>
      </c>
      <c r="G27" s="20" t="s">
        <v>6</v>
      </c>
      <c r="H27" s="20" t="s">
        <v>6</v>
      </c>
      <c r="I27" s="20" t="s">
        <v>6</v>
      </c>
      <c r="J27" s="20" t="s">
        <v>6</v>
      </c>
      <c r="K27" s="20" t="s">
        <v>6</v>
      </c>
      <c r="L27" s="20" t="s">
        <v>6</v>
      </c>
      <c r="M27" s="20" t="s">
        <v>6</v>
      </c>
      <c r="N27" s="19" t="s">
        <v>6</v>
      </c>
    </row>
    <row r="28" spans="1:14" x14ac:dyDescent="0.25">
      <c r="A28" s="16"/>
      <c r="B28" s="5">
        <f>SUM(G28:N28)</f>
        <v>0.5</v>
      </c>
      <c r="C28" s="5" t="s">
        <v>57</v>
      </c>
      <c r="D28" s="5" t="s">
        <v>34</v>
      </c>
      <c r="E28" s="14">
        <v>0.5</v>
      </c>
      <c r="F28" s="5" t="s">
        <v>200</v>
      </c>
      <c r="G28" s="5"/>
      <c r="H28" s="5"/>
      <c r="I28" s="5"/>
      <c r="J28" s="5"/>
      <c r="K28" s="5"/>
      <c r="L28" s="5"/>
      <c r="M28" s="5">
        <v>0.5</v>
      </c>
      <c r="N28" s="5"/>
    </row>
    <row r="29" spans="1:14" x14ac:dyDescent="0.25">
      <c r="A29" s="7">
        <v>5</v>
      </c>
      <c r="B29" s="7">
        <f>SUM(B30)</f>
        <v>0.5</v>
      </c>
      <c r="C29" s="18" t="s">
        <v>115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19" t="s">
        <v>11</v>
      </c>
    </row>
    <row r="30" spans="1:14" x14ac:dyDescent="0.25">
      <c r="A30" s="16"/>
      <c r="B30" s="5">
        <f>SUM(G30:N30)</f>
        <v>0.5</v>
      </c>
      <c r="C30" s="5" t="s">
        <v>58</v>
      </c>
      <c r="D30" s="5" t="s">
        <v>34</v>
      </c>
      <c r="E30" s="14">
        <v>1</v>
      </c>
      <c r="F30" s="5" t="s">
        <v>200</v>
      </c>
      <c r="G30" s="5"/>
      <c r="H30" s="5"/>
      <c r="I30" s="5"/>
      <c r="J30" s="5"/>
      <c r="K30" s="5"/>
      <c r="L30" s="5"/>
      <c r="M30" s="5">
        <v>0.5</v>
      </c>
      <c r="N30" s="5"/>
    </row>
    <row r="31" spans="1:14" x14ac:dyDescent="0.25">
      <c r="A31" s="7">
        <v>6</v>
      </c>
      <c r="B31" s="7">
        <f>SUM(B32)</f>
        <v>0.5</v>
      </c>
      <c r="C31" s="18" t="s">
        <v>12</v>
      </c>
      <c r="D31" s="20" t="s">
        <v>12</v>
      </c>
      <c r="E31" s="20" t="s">
        <v>12</v>
      </c>
      <c r="F31" s="20" t="s">
        <v>12</v>
      </c>
      <c r="G31" s="20" t="s">
        <v>12</v>
      </c>
      <c r="H31" s="20" t="s">
        <v>12</v>
      </c>
      <c r="I31" s="20" t="s">
        <v>12</v>
      </c>
      <c r="J31" s="20" t="s">
        <v>12</v>
      </c>
      <c r="K31" s="20" t="s">
        <v>12</v>
      </c>
      <c r="L31" s="20" t="s">
        <v>12</v>
      </c>
      <c r="M31" s="20" t="s">
        <v>12</v>
      </c>
      <c r="N31" s="19" t="s">
        <v>12</v>
      </c>
    </row>
    <row r="32" spans="1:14" x14ac:dyDescent="0.25">
      <c r="A32" s="16"/>
      <c r="B32" s="5">
        <f>SUM(G32:N32)</f>
        <v>0.5</v>
      </c>
      <c r="C32" s="5" t="s">
        <v>59</v>
      </c>
      <c r="D32" s="5" t="s">
        <v>32</v>
      </c>
      <c r="E32" s="14">
        <v>3</v>
      </c>
      <c r="F32" s="5" t="s">
        <v>199</v>
      </c>
      <c r="G32" s="5"/>
      <c r="H32" s="5"/>
      <c r="I32" s="5"/>
      <c r="J32" s="5"/>
      <c r="K32" s="5"/>
      <c r="L32" s="5">
        <v>0.5</v>
      </c>
      <c r="M32" s="5"/>
      <c r="N32" s="5"/>
    </row>
    <row r="33" spans="1:14" x14ac:dyDescent="0.25">
      <c r="A33" s="7">
        <v>7</v>
      </c>
      <c r="B33" s="7">
        <f>SUM(B34)</f>
        <v>2.75</v>
      </c>
      <c r="C33" s="18" t="s">
        <v>13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19" t="s">
        <v>13</v>
      </c>
    </row>
    <row r="34" spans="1:14" x14ac:dyDescent="0.25">
      <c r="A34" s="16"/>
      <c r="B34" s="5">
        <f>SUM(G34:N34)</f>
        <v>2.75</v>
      </c>
      <c r="C34" s="5" t="s">
        <v>60</v>
      </c>
      <c r="D34" s="5" t="s">
        <v>32</v>
      </c>
      <c r="E34" s="14">
        <v>3</v>
      </c>
      <c r="F34" s="5" t="s">
        <v>74</v>
      </c>
      <c r="G34" s="5">
        <v>0.75</v>
      </c>
      <c r="H34" s="5"/>
      <c r="I34" s="5"/>
      <c r="J34" s="5">
        <v>1</v>
      </c>
      <c r="K34" s="5">
        <v>1</v>
      </c>
      <c r="L34" s="5"/>
      <c r="M34" s="5"/>
      <c r="N34" s="5"/>
    </row>
    <row r="35" spans="1:14" x14ac:dyDescent="0.25">
      <c r="A35" s="7">
        <v>8</v>
      </c>
      <c r="B35" s="7">
        <f>SUM(B36)</f>
        <v>1.5</v>
      </c>
      <c r="C35" s="18" t="s">
        <v>14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19" t="s">
        <v>13</v>
      </c>
    </row>
    <row r="36" spans="1:14" x14ac:dyDescent="0.25">
      <c r="A36" s="16"/>
      <c r="B36" s="5">
        <f>SUM(G36:N36)</f>
        <v>1.5</v>
      </c>
      <c r="C36" s="5" t="s">
        <v>73</v>
      </c>
      <c r="D36" s="5" t="s">
        <v>32</v>
      </c>
      <c r="E36" s="14">
        <v>1</v>
      </c>
      <c r="F36" s="5" t="s">
        <v>74</v>
      </c>
      <c r="G36" s="5">
        <v>1.5</v>
      </c>
      <c r="H36" s="5"/>
      <c r="I36" s="5"/>
      <c r="J36" s="5"/>
      <c r="K36" s="5"/>
      <c r="L36" s="5"/>
      <c r="M36" s="5"/>
      <c r="N36" s="5"/>
    </row>
    <row r="37" spans="1:14" x14ac:dyDescent="0.25">
      <c r="A37" s="7">
        <v>9</v>
      </c>
      <c r="B37" s="7">
        <f>SUM(B38:B43)</f>
        <v>20</v>
      </c>
      <c r="C37" s="18" t="s">
        <v>117</v>
      </c>
      <c r="D37" s="20" t="s">
        <v>16</v>
      </c>
      <c r="E37" s="20" t="s">
        <v>16</v>
      </c>
      <c r="F37" s="20" t="s">
        <v>16</v>
      </c>
      <c r="G37" s="20" t="s">
        <v>16</v>
      </c>
      <c r="H37" s="20" t="s">
        <v>16</v>
      </c>
      <c r="I37" s="20" t="s">
        <v>16</v>
      </c>
      <c r="J37" s="20" t="s">
        <v>16</v>
      </c>
      <c r="K37" s="20" t="s">
        <v>16</v>
      </c>
      <c r="L37" s="20" t="s">
        <v>16</v>
      </c>
      <c r="M37" s="20" t="s">
        <v>16</v>
      </c>
      <c r="N37" s="19" t="s">
        <v>16</v>
      </c>
    </row>
    <row r="38" spans="1:14" x14ac:dyDescent="0.25">
      <c r="A38" s="16"/>
      <c r="B38" s="5">
        <f t="shared" ref="B38:B43" si="5">SUM(G38:N38)</f>
        <v>6</v>
      </c>
      <c r="C38" s="5" t="s">
        <v>36</v>
      </c>
      <c r="D38" s="5" t="s">
        <v>22</v>
      </c>
      <c r="E38" s="14">
        <v>3</v>
      </c>
      <c r="F38" s="5" t="s">
        <v>35</v>
      </c>
      <c r="G38" s="5">
        <v>2</v>
      </c>
      <c r="H38" s="5"/>
      <c r="I38" s="5"/>
      <c r="J38" s="5">
        <v>4</v>
      </c>
      <c r="K38" s="5"/>
      <c r="L38" s="5"/>
      <c r="M38" s="5"/>
      <c r="N38" s="5"/>
    </row>
    <row r="39" spans="1:14" x14ac:dyDescent="0.25">
      <c r="A39" s="16"/>
      <c r="B39" s="5">
        <f t="shared" si="5"/>
        <v>5</v>
      </c>
      <c r="C39" s="5" t="s">
        <v>61</v>
      </c>
      <c r="D39" s="5" t="s">
        <v>22</v>
      </c>
      <c r="E39" s="14">
        <v>8</v>
      </c>
      <c r="F39" s="5" t="s">
        <v>35</v>
      </c>
      <c r="G39" s="5"/>
      <c r="H39" s="5"/>
      <c r="I39" s="5"/>
      <c r="J39" s="5"/>
      <c r="K39" s="5">
        <v>3</v>
      </c>
      <c r="L39" s="5"/>
      <c r="M39" s="5">
        <v>2</v>
      </c>
      <c r="N39" s="5"/>
    </row>
    <row r="40" spans="1:14" x14ac:dyDescent="0.25">
      <c r="A40" s="16"/>
      <c r="B40" s="5">
        <f t="shared" si="5"/>
        <v>3</v>
      </c>
      <c r="C40" s="5" t="s">
        <v>62</v>
      </c>
      <c r="D40" s="5" t="s">
        <v>22</v>
      </c>
      <c r="E40" s="14">
        <v>3</v>
      </c>
      <c r="F40" s="5" t="s">
        <v>197</v>
      </c>
      <c r="G40" s="5"/>
      <c r="H40" s="5"/>
      <c r="I40" s="5">
        <v>1</v>
      </c>
      <c r="J40" s="5">
        <v>1</v>
      </c>
      <c r="K40" s="5">
        <v>1</v>
      </c>
      <c r="L40" s="5"/>
      <c r="M40" s="5"/>
      <c r="N40" s="5"/>
    </row>
    <row r="41" spans="1:14" x14ac:dyDescent="0.25">
      <c r="A41" s="16"/>
      <c r="B41" s="5">
        <f t="shared" si="5"/>
        <v>1</v>
      </c>
      <c r="C41" s="5" t="s">
        <v>63</v>
      </c>
      <c r="D41" s="5" t="s">
        <v>22</v>
      </c>
      <c r="E41" s="14">
        <v>1</v>
      </c>
      <c r="F41" s="5" t="s">
        <v>200</v>
      </c>
      <c r="G41" s="5">
        <v>1</v>
      </c>
      <c r="H41" s="5"/>
      <c r="I41" s="5"/>
      <c r="J41" s="5"/>
      <c r="K41" s="5"/>
      <c r="L41" s="5"/>
      <c r="M41" s="5"/>
      <c r="N41" s="5"/>
    </row>
    <row r="42" spans="1:14" x14ac:dyDescent="0.25">
      <c r="A42" s="16"/>
      <c r="B42" s="5">
        <f t="shared" si="5"/>
        <v>1</v>
      </c>
      <c r="C42" s="5" t="s">
        <v>64</v>
      </c>
      <c r="D42" s="5" t="s">
        <v>22</v>
      </c>
      <c r="E42" s="14">
        <v>4</v>
      </c>
      <c r="F42" s="5" t="s">
        <v>200</v>
      </c>
      <c r="G42" s="5"/>
      <c r="H42" s="5"/>
      <c r="I42" s="5"/>
      <c r="J42" s="5"/>
      <c r="K42" s="5">
        <v>1</v>
      </c>
      <c r="L42" s="5"/>
      <c r="M42" s="5"/>
      <c r="N42" s="5"/>
    </row>
    <row r="43" spans="1:14" x14ac:dyDescent="0.25">
      <c r="A43" s="16"/>
      <c r="B43" s="5">
        <f t="shared" si="5"/>
        <v>4</v>
      </c>
      <c r="C43" s="5" t="s">
        <v>65</v>
      </c>
      <c r="D43" s="5" t="s">
        <v>22</v>
      </c>
      <c r="E43" s="14">
        <v>3</v>
      </c>
      <c r="F43" s="5" t="s">
        <v>202</v>
      </c>
      <c r="G43" s="5">
        <v>2</v>
      </c>
      <c r="H43" s="5"/>
      <c r="I43" s="5"/>
      <c r="J43" s="5">
        <v>2</v>
      </c>
      <c r="K43" s="5"/>
      <c r="L43" s="5"/>
      <c r="M43" s="5"/>
      <c r="N43" s="5"/>
    </row>
    <row r="44" spans="1:14" x14ac:dyDescent="0.25">
      <c r="A44" s="7">
        <v>10</v>
      </c>
      <c r="B44" s="7">
        <f>SUM(B45:B53)</f>
        <v>30.5</v>
      </c>
      <c r="C44" s="18" t="s">
        <v>66</v>
      </c>
      <c r="D44" s="20" t="s">
        <v>16</v>
      </c>
      <c r="E44" s="20" t="s">
        <v>16</v>
      </c>
      <c r="F44" s="20" t="s">
        <v>16</v>
      </c>
      <c r="G44" s="20" t="s">
        <v>16</v>
      </c>
      <c r="H44" s="20" t="s">
        <v>16</v>
      </c>
      <c r="I44" s="20" t="s">
        <v>16</v>
      </c>
      <c r="J44" s="20" t="s">
        <v>16</v>
      </c>
      <c r="K44" s="20" t="s">
        <v>16</v>
      </c>
      <c r="L44" s="20" t="s">
        <v>16</v>
      </c>
      <c r="M44" s="20" t="s">
        <v>16</v>
      </c>
      <c r="N44" s="19" t="s">
        <v>16</v>
      </c>
    </row>
    <row r="45" spans="1:14" x14ac:dyDescent="0.25">
      <c r="A45" s="16"/>
      <c r="B45" s="5">
        <f t="shared" ref="B45:B53" si="6">SUM(G45:N45)</f>
        <v>1</v>
      </c>
      <c r="C45" s="5" t="s">
        <v>67</v>
      </c>
      <c r="D45" s="5" t="s">
        <v>24</v>
      </c>
      <c r="E45" s="14">
        <v>1</v>
      </c>
      <c r="F45" s="5" t="s">
        <v>197</v>
      </c>
      <c r="G45" s="5">
        <v>1</v>
      </c>
      <c r="H45" s="5"/>
      <c r="I45" s="5"/>
      <c r="J45" s="5"/>
      <c r="K45" s="5"/>
      <c r="L45" s="5"/>
      <c r="M45" s="5"/>
      <c r="N45" s="5"/>
    </row>
    <row r="46" spans="1:14" x14ac:dyDescent="0.25">
      <c r="A46" s="16"/>
      <c r="B46" s="5">
        <f t="shared" si="6"/>
        <v>1</v>
      </c>
      <c r="C46" s="5" t="s">
        <v>68</v>
      </c>
      <c r="D46" s="5" t="s">
        <v>24</v>
      </c>
      <c r="E46" s="14">
        <v>1</v>
      </c>
      <c r="F46" s="5" t="s">
        <v>197</v>
      </c>
      <c r="G46" s="5"/>
      <c r="H46" s="5"/>
      <c r="I46" s="5"/>
      <c r="J46" s="5">
        <v>1</v>
      </c>
      <c r="K46" s="5"/>
      <c r="L46" s="5"/>
      <c r="M46" s="5"/>
      <c r="N46" s="5"/>
    </row>
    <row r="47" spans="1:14" x14ac:dyDescent="0.25">
      <c r="A47" s="16"/>
      <c r="B47" s="5">
        <f t="shared" si="6"/>
        <v>0.5</v>
      </c>
      <c r="C47" s="5" t="s">
        <v>69</v>
      </c>
      <c r="D47" s="5" t="s">
        <v>34</v>
      </c>
      <c r="E47" s="14">
        <v>2</v>
      </c>
      <c r="F47" s="5" t="s">
        <v>200</v>
      </c>
      <c r="G47" s="5"/>
      <c r="H47" s="5"/>
      <c r="I47" s="5"/>
      <c r="J47" s="5"/>
      <c r="K47" s="5">
        <v>0.5</v>
      </c>
      <c r="L47" s="5"/>
      <c r="M47" s="5"/>
      <c r="N47" s="5"/>
    </row>
    <row r="48" spans="1:14" x14ac:dyDescent="0.25">
      <c r="A48" s="16"/>
      <c r="B48" s="5">
        <f t="shared" si="6"/>
        <v>8.5</v>
      </c>
      <c r="C48" s="5" t="s">
        <v>75</v>
      </c>
      <c r="D48" s="5" t="s">
        <v>34</v>
      </c>
      <c r="E48" s="14">
        <v>1</v>
      </c>
      <c r="F48" s="5" t="s">
        <v>200</v>
      </c>
      <c r="G48" s="5">
        <v>0.5</v>
      </c>
      <c r="H48" s="5"/>
      <c r="I48" s="5">
        <v>2</v>
      </c>
      <c r="J48" s="5">
        <v>3</v>
      </c>
      <c r="K48" s="5">
        <v>3</v>
      </c>
      <c r="L48" s="5"/>
      <c r="M48" s="5"/>
      <c r="N48" s="5"/>
    </row>
    <row r="49" spans="1:14" x14ac:dyDescent="0.25">
      <c r="A49" s="16"/>
      <c r="B49" s="5">
        <f t="shared" si="6"/>
        <v>0.5</v>
      </c>
      <c r="C49" s="5" t="s">
        <v>70</v>
      </c>
      <c r="D49" s="5" t="s">
        <v>22</v>
      </c>
      <c r="E49" s="14">
        <v>2</v>
      </c>
      <c r="F49" s="5" t="s">
        <v>200</v>
      </c>
      <c r="G49" s="5"/>
      <c r="H49" s="5"/>
      <c r="I49" s="5"/>
      <c r="J49" s="5"/>
      <c r="K49" s="5"/>
      <c r="L49" s="5"/>
      <c r="M49" s="5">
        <v>0.5</v>
      </c>
      <c r="N49" s="5"/>
    </row>
    <row r="50" spans="1:14" x14ac:dyDescent="0.25">
      <c r="A50" s="16"/>
      <c r="B50" s="5">
        <f t="shared" si="6"/>
        <v>1</v>
      </c>
      <c r="C50" s="5" t="s">
        <v>71</v>
      </c>
      <c r="D50" s="5" t="s">
        <v>22</v>
      </c>
      <c r="E50" s="14">
        <v>3</v>
      </c>
      <c r="F50" s="5" t="s">
        <v>35</v>
      </c>
      <c r="G50" s="5"/>
      <c r="H50" s="5"/>
      <c r="I50" s="5"/>
      <c r="J50" s="5"/>
      <c r="K50" s="5"/>
      <c r="L50" s="5">
        <v>1</v>
      </c>
      <c r="M50" s="5"/>
      <c r="N50" s="5"/>
    </row>
    <row r="51" spans="1:14" x14ac:dyDescent="0.25">
      <c r="A51" s="16"/>
      <c r="B51" s="5">
        <f t="shared" si="6"/>
        <v>1</v>
      </c>
      <c r="C51" s="5" t="s">
        <v>72</v>
      </c>
      <c r="D51" s="5" t="s">
        <v>22</v>
      </c>
      <c r="E51" s="14">
        <v>1</v>
      </c>
      <c r="F51" s="5" t="s">
        <v>203</v>
      </c>
      <c r="G51" s="5"/>
      <c r="H51" s="5"/>
      <c r="I51" s="5"/>
      <c r="J51" s="5"/>
      <c r="K51" s="5"/>
      <c r="L51" s="5"/>
      <c r="M51" s="5">
        <v>1</v>
      </c>
      <c r="N51" s="5"/>
    </row>
    <row r="52" spans="1:14" x14ac:dyDescent="0.25">
      <c r="A52" s="16"/>
      <c r="B52" s="5">
        <f t="shared" si="6"/>
        <v>13</v>
      </c>
      <c r="C52" s="5" t="s">
        <v>76</v>
      </c>
      <c r="D52" s="5" t="s">
        <v>22</v>
      </c>
      <c r="E52" s="14">
        <v>4</v>
      </c>
      <c r="F52" s="5" t="s">
        <v>35</v>
      </c>
      <c r="G52" s="5">
        <v>8</v>
      </c>
      <c r="H52" s="5"/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/>
    </row>
    <row r="53" spans="1:14" x14ac:dyDescent="0.25">
      <c r="A53" s="16"/>
      <c r="B53" s="5">
        <f t="shared" si="6"/>
        <v>4</v>
      </c>
      <c r="C53" s="5" t="s">
        <v>81</v>
      </c>
      <c r="D53" s="5" t="s">
        <v>22</v>
      </c>
      <c r="E53" s="14">
        <v>4</v>
      </c>
      <c r="F53" s="5" t="s">
        <v>35</v>
      </c>
      <c r="G53" s="5">
        <v>4</v>
      </c>
      <c r="H53" s="5"/>
      <c r="I53" s="5"/>
      <c r="J53" s="5"/>
      <c r="K53" s="5"/>
      <c r="L53" s="5"/>
      <c r="M53" s="5"/>
      <c r="N53" s="5"/>
    </row>
  </sheetData>
  <mergeCells count="12">
    <mergeCell ref="C33:N33"/>
    <mergeCell ref="C37:N37"/>
    <mergeCell ref="C44:N44"/>
    <mergeCell ref="C35:N35"/>
    <mergeCell ref="A1:C2"/>
    <mergeCell ref="G1:N1"/>
    <mergeCell ref="C4:N4"/>
    <mergeCell ref="C16:N16"/>
    <mergeCell ref="C25:N25"/>
    <mergeCell ref="C27:N27"/>
    <mergeCell ref="C29:N29"/>
    <mergeCell ref="C31:N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24" workbookViewId="0">
      <selection activeCell="L44" sqref="L44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118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41734</v>
      </c>
      <c r="I2" s="11">
        <f t="shared" si="0"/>
        <v>41735</v>
      </c>
      <c r="J2" s="11">
        <f t="shared" si="0"/>
        <v>41736</v>
      </c>
      <c r="K2" s="11">
        <f t="shared" si="0"/>
        <v>41737</v>
      </c>
      <c r="L2" s="11">
        <f t="shared" si="0"/>
        <v>41738</v>
      </c>
      <c r="M2" s="11">
        <f t="shared" si="0"/>
        <v>41739</v>
      </c>
      <c r="N2" s="11">
        <v>41740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SUM(G5:G8,G10:G13,G15:G17,G19:G20,G22,G24:G26,G28:G29,G31:G32,G34,G36:G38,G40:G45)</f>
        <v>6.5</v>
      </c>
      <c r="H3" s="3">
        <f t="shared" si="1"/>
        <v>0</v>
      </c>
      <c r="I3" s="3">
        <f t="shared" si="1"/>
        <v>0</v>
      </c>
      <c r="J3" s="3">
        <f t="shared" si="1"/>
        <v>11.5</v>
      </c>
      <c r="K3" s="3">
        <f t="shared" si="1"/>
        <v>9.5</v>
      </c>
      <c r="L3" s="3">
        <f t="shared" si="1"/>
        <v>15.5</v>
      </c>
      <c r="M3" s="3">
        <f t="shared" si="1"/>
        <v>19.5</v>
      </c>
      <c r="N3" s="3">
        <f t="shared" si="1"/>
        <v>0</v>
      </c>
      <c r="O3" s="12"/>
      <c r="P3" s="13" t="s">
        <v>77</v>
      </c>
      <c r="Q3" s="5">
        <v>1</v>
      </c>
      <c r="R3" s="5">
        <v>14</v>
      </c>
      <c r="S3" s="5"/>
      <c r="T3" s="5"/>
      <c r="U3" s="5">
        <f>SUM(Q3:T3)</f>
        <v>15</v>
      </c>
    </row>
    <row r="4" spans="1:21" x14ac:dyDescent="0.25">
      <c r="A4" s="7">
        <v>11</v>
      </c>
      <c r="B4" s="7">
        <f>SUM(B5:B8)</f>
        <v>5.5</v>
      </c>
      <c r="C4" s="18" t="s">
        <v>110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</v>
      </c>
      <c r="R4" s="5"/>
      <c r="S4" s="5">
        <v>14.5</v>
      </c>
      <c r="T4" s="5"/>
      <c r="U4" s="5">
        <f t="shared" ref="U4:U6" si="2">SUM(Q4:T4)</f>
        <v>15.5</v>
      </c>
    </row>
    <row r="5" spans="1:21" x14ac:dyDescent="0.25">
      <c r="A5" s="5"/>
      <c r="B5" s="5">
        <f>SUM(G5:N5)</f>
        <v>3</v>
      </c>
      <c r="C5" s="5" t="s">
        <v>205</v>
      </c>
      <c r="D5" s="5" t="s">
        <v>24</v>
      </c>
      <c r="E5" s="14">
        <v>1</v>
      </c>
      <c r="F5" s="5" t="s">
        <v>197</v>
      </c>
      <c r="G5" s="5"/>
      <c r="H5" s="5"/>
      <c r="I5" s="5"/>
      <c r="J5" s="5"/>
      <c r="K5" s="5">
        <v>3</v>
      </c>
      <c r="L5" s="5"/>
      <c r="M5" s="5"/>
      <c r="N5" s="5"/>
      <c r="P5" s="13" t="s">
        <v>79</v>
      </c>
      <c r="Q5" s="5">
        <v>2</v>
      </c>
      <c r="R5" s="5">
        <v>13</v>
      </c>
      <c r="S5" s="5"/>
      <c r="T5" s="5"/>
      <c r="U5" s="5">
        <f t="shared" si="2"/>
        <v>15</v>
      </c>
    </row>
    <row r="6" spans="1:21" x14ac:dyDescent="0.25">
      <c r="A6" s="16"/>
      <c r="B6" s="5">
        <f>SUM(G6:N6)</f>
        <v>1</v>
      </c>
      <c r="C6" s="5" t="s">
        <v>107</v>
      </c>
      <c r="D6" s="5" t="s">
        <v>34</v>
      </c>
      <c r="E6" s="14">
        <v>1</v>
      </c>
      <c r="F6" s="5" t="s">
        <v>200</v>
      </c>
      <c r="G6" s="5">
        <v>1</v>
      </c>
      <c r="H6" s="5"/>
      <c r="I6" s="5"/>
      <c r="J6" s="5"/>
      <c r="K6" s="5"/>
      <c r="L6" s="5"/>
      <c r="M6" s="5"/>
      <c r="N6" s="5"/>
      <c r="P6" s="13" t="s">
        <v>80</v>
      </c>
      <c r="Q6" s="5">
        <v>1</v>
      </c>
      <c r="R6" s="5"/>
      <c r="S6" s="5"/>
      <c r="T6" s="5">
        <v>16</v>
      </c>
      <c r="U6" s="5">
        <f t="shared" si="2"/>
        <v>17</v>
      </c>
    </row>
    <row r="7" spans="1:21" x14ac:dyDescent="0.25">
      <c r="A7" s="5"/>
      <c r="B7" s="5">
        <f>SUM(G7:N7)</f>
        <v>0.5</v>
      </c>
      <c r="C7" s="5" t="s">
        <v>97</v>
      </c>
      <c r="D7" s="5" t="s">
        <v>34</v>
      </c>
      <c r="E7" s="14">
        <v>1</v>
      </c>
      <c r="F7" s="5" t="s">
        <v>200</v>
      </c>
      <c r="G7" s="5"/>
      <c r="H7" s="5"/>
      <c r="I7" s="5"/>
      <c r="J7" s="5"/>
      <c r="K7" s="5">
        <v>0.5</v>
      </c>
      <c r="L7" s="5"/>
      <c r="M7" s="5"/>
      <c r="N7" s="5"/>
      <c r="P7" s="13" t="s">
        <v>33</v>
      </c>
      <c r="Q7" s="5">
        <f>SUM(Q3:Q6)</f>
        <v>5</v>
      </c>
      <c r="R7" s="5">
        <f>SUM(R3:R6)</f>
        <v>27</v>
      </c>
      <c r="S7" s="5">
        <f>SUM(S3:S6)</f>
        <v>14.5</v>
      </c>
      <c r="T7" s="5">
        <f>SUM(T3:T6)</f>
        <v>16</v>
      </c>
      <c r="U7" s="15">
        <f>SUM(Q7:T7)</f>
        <v>62.5</v>
      </c>
    </row>
    <row r="8" spans="1:21" x14ac:dyDescent="0.25">
      <c r="A8" s="5"/>
      <c r="B8" s="5">
        <f>SUM(G8:N8)</f>
        <v>1</v>
      </c>
      <c r="C8" s="5" t="s">
        <v>101</v>
      </c>
      <c r="D8" s="5" t="s">
        <v>34</v>
      </c>
      <c r="E8" s="14">
        <v>1</v>
      </c>
      <c r="F8" s="5" t="s">
        <v>200</v>
      </c>
      <c r="G8" s="5"/>
      <c r="H8" s="5"/>
      <c r="I8" s="5"/>
      <c r="J8" s="5"/>
      <c r="K8" s="5"/>
      <c r="L8" s="5"/>
      <c r="M8" s="5">
        <v>1</v>
      </c>
      <c r="N8" s="5"/>
    </row>
    <row r="9" spans="1:21" x14ac:dyDescent="0.25">
      <c r="A9" s="7">
        <v>12</v>
      </c>
      <c r="B9" s="7">
        <f>SUM(B10:B13)</f>
        <v>5</v>
      </c>
      <c r="C9" s="18" t="s">
        <v>111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21" x14ac:dyDescent="0.25">
      <c r="A10" s="5"/>
      <c r="B10" s="5">
        <f>SUM(G10:N10)</f>
        <v>2.5</v>
      </c>
      <c r="C10" s="5" t="s">
        <v>82</v>
      </c>
      <c r="D10" s="5" t="s">
        <v>24</v>
      </c>
      <c r="E10" s="14">
        <v>1</v>
      </c>
      <c r="F10" s="5" t="s">
        <v>197</v>
      </c>
      <c r="G10" s="5"/>
      <c r="H10" s="5"/>
      <c r="I10" s="5"/>
      <c r="J10" s="5">
        <v>2.5</v>
      </c>
      <c r="K10" s="5"/>
      <c r="L10" s="5"/>
      <c r="M10" s="5"/>
      <c r="N10" s="5"/>
    </row>
    <row r="11" spans="1:21" x14ac:dyDescent="0.25">
      <c r="A11" s="5"/>
      <c r="B11" s="5">
        <f>SUM(G11:N11)</f>
        <v>1</v>
      </c>
      <c r="C11" s="5" t="s">
        <v>94</v>
      </c>
      <c r="D11" s="5" t="s">
        <v>34</v>
      </c>
      <c r="E11" s="14">
        <v>1</v>
      </c>
      <c r="F11" s="5" t="s">
        <v>200</v>
      </c>
      <c r="G11" s="5"/>
      <c r="H11" s="5"/>
      <c r="I11" s="5"/>
      <c r="J11" s="5"/>
      <c r="K11" s="5"/>
      <c r="L11" s="5">
        <v>1</v>
      </c>
      <c r="M11" s="5"/>
      <c r="N11" s="5"/>
    </row>
    <row r="12" spans="1:21" x14ac:dyDescent="0.25">
      <c r="A12" s="5"/>
      <c r="B12" s="5">
        <f>SUM(G12:N12)</f>
        <v>0.5</v>
      </c>
      <c r="C12" s="5" t="s">
        <v>95</v>
      </c>
      <c r="D12" s="5" t="s">
        <v>34</v>
      </c>
      <c r="E12" s="14">
        <v>1</v>
      </c>
      <c r="F12" s="5" t="s">
        <v>200</v>
      </c>
      <c r="G12" s="5"/>
      <c r="H12" s="5"/>
      <c r="I12" s="5"/>
      <c r="J12" s="5"/>
      <c r="K12" s="5"/>
      <c r="L12" s="5">
        <v>0.5</v>
      </c>
      <c r="M12" s="5"/>
      <c r="N12" s="5"/>
    </row>
    <row r="13" spans="1:21" x14ac:dyDescent="0.25">
      <c r="A13" s="5"/>
      <c r="B13" s="5">
        <f>SUM(G13:N13)</f>
        <v>1</v>
      </c>
      <c r="C13" s="5" t="s">
        <v>102</v>
      </c>
      <c r="D13" s="5" t="s">
        <v>34</v>
      </c>
      <c r="E13" s="14">
        <v>1</v>
      </c>
      <c r="F13" s="5" t="s">
        <v>200</v>
      </c>
      <c r="G13" s="5"/>
      <c r="H13" s="5"/>
      <c r="I13" s="5"/>
      <c r="J13" s="5"/>
      <c r="K13" s="5"/>
      <c r="L13" s="5"/>
      <c r="M13" s="5">
        <v>1</v>
      </c>
      <c r="N13" s="5"/>
    </row>
    <row r="14" spans="1:21" x14ac:dyDescent="0.25">
      <c r="A14" s="7">
        <v>13</v>
      </c>
      <c r="B14" s="7">
        <f>SUM(B15:B17)</f>
        <v>4.5</v>
      </c>
      <c r="C14" s="18" t="s">
        <v>112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9"/>
    </row>
    <row r="15" spans="1:21" x14ac:dyDescent="0.25">
      <c r="A15" s="5"/>
      <c r="B15" s="5">
        <f t="shared" ref="B15:B40" si="3">SUM(G15:N15)</f>
        <v>2.5</v>
      </c>
      <c r="C15" s="5" t="s">
        <v>83</v>
      </c>
      <c r="D15" s="5" t="s">
        <v>24</v>
      </c>
      <c r="E15" s="14">
        <v>1</v>
      </c>
      <c r="F15" s="5" t="s">
        <v>197</v>
      </c>
      <c r="G15" s="5">
        <v>2.5</v>
      </c>
      <c r="H15" s="5"/>
      <c r="I15" s="5"/>
      <c r="J15" s="5"/>
      <c r="K15" s="5"/>
      <c r="L15" s="5"/>
      <c r="M15" s="5"/>
      <c r="N15" s="5"/>
    </row>
    <row r="16" spans="1:21" x14ac:dyDescent="0.25">
      <c r="A16" s="5"/>
      <c r="B16" s="5">
        <f>SUM(G16:N16)</f>
        <v>0.5</v>
      </c>
      <c r="C16" s="5" t="s">
        <v>91</v>
      </c>
      <c r="D16" s="5" t="s">
        <v>32</v>
      </c>
      <c r="E16" s="14">
        <v>1</v>
      </c>
      <c r="F16" s="5" t="s">
        <v>74</v>
      </c>
      <c r="G16" s="5"/>
      <c r="H16" s="5"/>
      <c r="I16" s="5"/>
      <c r="J16" s="5">
        <v>0.5</v>
      </c>
      <c r="K16" s="5"/>
      <c r="L16" s="5"/>
      <c r="M16" s="5"/>
      <c r="N16" s="5"/>
    </row>
    <row r="17" spans="1:14" x14ac:dyDescent="0.25">
      <c r="A17" s="5"/>
      <c r="B17" s="5">
        <f>SUM(G17:N17)</f>
        <v>1.5</v>
      </c>
      <c r="C17" s="5" t="s">
        <v>100</v>
      </c>
      <c r="D17" s="5" t="s">
        <v>34</v>
      </c>
      <c r="E17" s="14">
        <v>2</v>
      </c>
      <c r="F17" s="5" t="s">
        <v>200</v>
      </c>
      <c r="G17" s="5"/>
      <c r="H17" s="5"/>
      <c r="I17" s="5"/>
      <c r="J17" s="5"/>
      <c r="K17" s="5">
        <v>1.5</v>
      </c>
      <c r="L17" s="5"/>
      <c r="M17" s="5"/>
      <c r="N17" s="5"/>
    </row>
    <row r="18" spans="1:14" x14ac:dyDescent="0.25">
      <c r="A18" s="7">
        <v>14</v>
      </c>
      <c r="B18" s="7">
        <f>SUM(B19:B20)</f>
        <v>1</v>
      </c>
      <c r="C18" s="18" t="s">
        <v>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/>
    </row>
    <row r="19" spans="1:14" x14ac:dyDescent="0.25">
      <c r="A19" s="5"/>
      <c r="B19" s="5">
        <f t="shared" si="3"/>
        <v>0.5</v>
      </c>
      <c r="C19" s="5" t="s">
        <v>84</v>
      </c>
      <c r="D19" s="5" t="s">
        <v>24</v>
      </c>
      <c r="E19" s="14">
        <v>3</v>
      </c>
      <c r="F19" s="5" t="s">
        <v>197</v>
      </c>
      <c r="G19" s="5"/>
      <c r="H19" s="5"/>
      <c r="I19" s="5"/>
      <c r="J19" s="5"/>
      <c r="K19" s="5"/>
      <c r="L19" s="5"/>
      <c r="M19" s="5">
        <v>0.5</v>
      </c>
      <c r="N19" s="5"/>
    </row>
    <row r="20" spans="1:14" x14ac:dyDescent="0.25">
      <c r="A20" s="5"/>
      <c r="B20" s="5">
        <f>SUM(G20:N20)</f>
        <v>0.5</v>
      </c>
      <c r="C20" s="5" t="s">
        <v>96</v>
      </c>
      <c r="D20" s="5" t="s">
        <v>34</v>
      </c>
      <c r="E20" s="14">
        <v>1</v>
      </c>
      <c r="F20" s="5" t="s">
        <v>200</v>
      </c>
      <c r="G20" s="5"/>
      <c r="H20" s="5"/>
      <c r="I20" s="5"/>
      <c r="J20" s="5"/>
      <c r="K20" s="5">
        <v>0.5</v>
      </c>
      <c r="L20" s="5"/>
      <c r="M20" s="5"/>
      <c r="N20" s="5"/>
    </row>
    <row r="21" spans="1:14" x14ac:dyDescent="0.25">
      <c r="A21" s="7">
        <v>15</v>
      </c>
      <c r="B21" s="7">
        <f>SUM(B22)</f>
        <v>0.5</v>
      </c>
      <c r="C21" s="18" t="s">
        <v>114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9"/>
    </row>
    <row r="22" spans="1:14" x14ac:dyDescent="0.25">
      <c r="A22" s="5"/>
      <c r="B22" s="5">
        <f t="shared" si="3"/>
        <v>0.5</v>
      </c>
      <c r="C22" s="5" t="s">
        <v>85</v>
      </c>
      <c r="D22" s="5" t="s">
        <v>24</v>
      </c>
      <c r="E22" s="14">
        <v>1</v>
      </c>
      <c r="F22" s="5" t="s">
        <v>197</v>
      </c>
      <c r="G22" s="5"/>
      <c r="H22" s="5"/>
      <c r="I22" s="5"/>
      <c r="J22" s="5"/>
      <c r="K22" s="5"/>
      <c r="L22" s="5"/>
      <c r="M22" s="5">
        <v>0.5</v>
      </c>
      <c r="N22" s="5"/>
    </row>
    <row r="23" spans="1:14" x14ac:dyDescent="0.25">
      <c r="A23" s="7">
        <v>16</v>
      </c>
      <c r="B23" s="7">
        <f>SUM(B24:B26)</f>
        <v>2</v>
      </c>
      <c r="C23" s="18" t="s">
        <v>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9"/>
    </row>
    <row r="24" spans="1:14" x14ac:dyDescent="0.25">
      <c r="A24" s="16"/>
      <c r="B24" s="5">
        <f t="shared" si="3"/>
        <v>0.5</v>
      </c>
      <c r="C24" s="5" t="s">
        <v>86</v>
      </c>
      <c r="D24" s="5" t="s">
        <v>24</v>
      </c>
      <c r="E24" s="14">
        <v>0.5</v>
      </c>
      <c r="F24" s="5" t="s">
        <v>197</v>
      </c>
      <c r="G24" s="5"/>
      <c r="H24" s="5"/>
      <c r="I24" s="5"/>
      <c r="J24" s="5">
        <v>0.5</v>
      </c>
      <c r="K24" s="5"/>
      <c r="L24" s="5"/>
      <c r="M24" s="5"/>
      <c r="N24" s="5"/>
    </row>
    <row r="25" spans="1:14" x14ac:dyDescent="0.25">
      <c r="A25" s="5"/>
      <c r="B25" s="5">
        <f>SUM(G25:N25)</f>
        <v>0.5</v>
      </c>
      <c r="C25" s="5" t="s">
        <v>98</v>
      </c>
      <c r="D25" s="5" t="s">
        <v>34</v>
      </c>
      <c r="E25" s="14">
        <v>1</v>
      </c>
      <c r="F25" s="5" t="s">
        <v>200</v>
      </c>
      <c r="G25" s="5"/>
      <c r="H25" s="5"/>
      <c r="I25" s="5"/>
      <c r="J25" s="5"/>
      <c r="K25" s="5">
        <v>0.5</v>
      </c>
      <c r="L25" s="5"/>
      <c r="M25" s="5"/>
      <c r="N25" s="5"/>
    </row>
    <row r="26" spans="1:14" x14ac:dyDescent="0.25">
      <c r="A26" s="5"/>
      <c r="B26" s="5">
        <f>SUM(G26:N26)</f>
        <v>1</v>
      </c>
      <c r="C26" s="5" t="s">
        <v>99</v>
      </c>
      <c r="D26" s="5" t="s">
        <v>34</v>
      </c>
      <c r="E26" s="14">
        <v>0.5</v>
      </c>
      <c r="F26" s="5" t="s">
        <v>200</v>
      </c>
      <c r="G26" s="5"/>
      <c r="H26" s="5"/>
      <c r="I26" s="5"/>
      <c r="J26" s="5"/>
      <c r="K26" s="5">
        <v>1</v>
      </c>
      <c r="L26" s="5"/>
      <c r="M26" s="5"/>
      <c r="N26" s="5"/>
    </row>
    <row r="27" spans="1:14" x14ac:dyDescent="0.25">
      <c r="A27" s="7">
        <v>17</v>
      </c>
      <c r="B27" s="7">
        <f>SUM(B28:B29)</f>
        <v>0.5</v>
      </c>
      <c r="C27" s="18" t="s">
        <v>160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9"/>
    </row>
    <row r="28" spans="1:14" x14ac:dyDescent="0.25">
      <c r="A28" s="5"/>
      <c r="B28" s="5">
        <f>SUM(G28:N28)</f>
        <v>0.5</v>
      </c>
      <c r="C28" s="5" t="s">
        <v>89</v>
      </c>
      <c r="D28" s="5" t="s">
        <v>32</v>
      </c>
      <c r="E28" s="14">
        <v>3</v>
      </c>
      <c r="F28" s="5" t="s">
        <v>199</v>
      </c>
      <c r="G28" s="5"/>
      <c r="H28" s="5"/>
      <c r="I28" s="5"/>
      <c r="J28" s="5"/>
      <c r="K28" s="5"/>
      <c r="L28" s="5"/>
      <c r="M28" s="5">
        <v>0.5</v>
      </c>
      <c r="N28" s="5"/>
    </row>
    <row r="29" spans="1:14" x14ac:dyDescent="0.25">
      <c r="A29" s="5"/>
      <c r="B29" s="5">
        <f>SUM(G29:N29)</f>
        <v>0</v>
      </c>
      <c r="C29" s="5" t="s">
        <v>92</v>
      </c>
      <c r="D29" s="5" t="s">
        <v>32</v>
      </c>
      <c r="E29" s="14">
        <v>2</v>
      </c>
      <c r="F29" s="5" t="s">
        <v>204</v>
      </c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7">
        <v>18</v>
      </c>
      <c r="B30" s="7">
        <f>SUM(B31:B32)</f>
        <v>3.5</v>
      </c>
      <c r="C30" s="18" t="s">
        <v>161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9"/>
    </row>
    <row r="31" spans="1:14" x14ac:dyDescent="0.25">
      <c r="A31" s="5"/>
      <c r="B31" s="5">
        <f>SUM(G31:N31)</f>
        <v>3</v>
      </c>
      <c r="C31" s="5" t="s">
        <v>90</v>
      </c>
      <c r="D31" s="5" t="s">
        <v>32</v>
      </c>
      <c r="E31" s="14">
        <v>3</v>
      </c>
      <c r="F31" s="5" t="s">
        <v>74</v>
      </c>
      <c r="G31" s="5"/>
      <c r="H31" s="5"/>
      <c r="I31" s="5"/>
      <c r="J31" s="5">
        <v>3</v>
      </c>
      <c r="K31" s="5"/>
      <c r="L31" s="5"/>
      <c r="M31" s="5"/>
      <c r="N31" s="5"/>
    </row>
    <row r="32" spans="1:14" x14ac:dyDescent="0.25">
      <c r="A32" s="5"/>
      <c r="B32" s="5">
        <f t="shared" ref="B32" si="4">SUM(G32:N32)</f>
        <v>0.5</v>
      </c>
      <c r="C32" s="5" t="s">
        <v>93</v>
      </c>
      <c r="D32" s="5" t="s">
        <v>32</v>
      </c>
      <c r="E32" s="14">
        <v>2</v>
      </c>
      <c r="F32" s="5" t="s">
        <v>74</v>
      </c>
      <c r="G32" s="5"/>
      <c r="H32" s="5"/>
      <c r="I32" s="5"/>
      <c r="J32" s="5">
        <v>0.5</v>
      </c>
      <c r="K32" s="5"/>
      <c r="L32" s="5"/>
      <c r="M32" s="5"/>
      <c r="N32" s="5"/>
    </row>
    <row r="33" spans="1:14" x14ac:dyDescent="0.25">
      <c r="A33" s="7">
        <v>19</v>
      </c>
      <c r="B33" s="7">
        <f>SUM(B34)</f>
        <v>3</v>
      </c>
      <c r="C33" s="18" t="s">
        <v>165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</row>
    <row r="34" spans="1:14" x14ac:dyDescent="0.25">
      <c r="A34" s="5"/>
      <c r="B34" s="5">
        <f>SUM(G34:N34)</f>
        <v>3</v>
      </c>
      <c r="C34" s="5" t="s">
        <v>88</v>
      </c>
      <c r="D34" s="5" t="s">
        <v>24</v>
      </c>
      <c r="E34" s="14">
        <v>3</v>
      </c>
      <c r="F34" s="5" t="s">
        <v>197</v>
      </c>
      <c r="G34" s="5"/>
      <c r="H34" s="5"/>
      <c r="I34" s="5"/>
      <c r="J34" s="5"/>
      <c r="K34" s="5"/>
      <c r="L34" s="5">
        <v>3</v>
      </c>
      <c r="M34" s="5"/>
      <c r="N34" s="5"/>
    </row>
    <row r="35" spans="1:14" x14ac:dyDescent="0.25">
      <c r="A35" s="7">
        <v>20</v>
      </c>
      <c r="B35" s="7">
        <f>SUM(B36:B38)</f>
        <v>5</v>
      </c>
      <c r="C35" s="18" t="s">
        <v>117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</row>
    <row r="36" spans="1:14" x14ac:dyDescent="0.25">
      <c r="A36" s="5"/>
      <c r="B36" s="5">
        <f>SUM(G36:N36)</f>
        <v>2</v>
      </c>
      <c r="C36" s="5" t="s">
        <v>36</v>
      </c>
      <c r="D36" s="5" t="s">
        <v>22</v>
      </c>
      <c r="E36" s="14">
        <v>1</v>
      </c>
      <c r="F36" s="5" t="s">
        <v>35</v>
      </c>
      <c r="G36" s="5">
        <v>2</v>
      </c>
      <c r="H36" s="5"/>
      <c r="I36" s="5"/>
      <c r="J36" s="5"/>
      <c r="K36" s="5"/>
      <c r="L36" s="5"/>
      <c r="M36" s="5"/>
      <c r="N36" s="5"/>
    </row>
    <row r="37" spans="1:14" x14ac:dyDescent="0.25">
      <c r="A37" s="5"/>
      <c r="B37" s="5">
        <f>SUM(G37:N37)</f>
        <v>1</v>
      </c>
      <c r="C37" s="5" t="s">
        <v>64</v>
      </c>
      <c r="D37" s="5" t="s">
        <v>22</v>
      </c>
      <c r="E37" s="14">
        <v>1</v>
      </c>
      <c r="F37" s="5" t="s">
        <v>200</v>
      </c>
      <c r="G37" s="5">
        <v>1</v>
      </c>
      <c r="H37" s="5"/>
      <c r="I37" s="5"/>
      <c r="J37" s="5"/>
      <c r="K37" s="5"/>
      <c r="L37" s="5"/>
      <c r="M37" s="5"/>
      <c r="N37" s="5"/>
    </row>
    <row r="38" spans="1:14" x14ac:dyDescent="0.25">
      <c r="A38" s="16"/>
      <c r="B38" s="5">
        <f>SUM(G38:N38)</f>
        <v>2</v>
      </c>
      <c r="C38" s="5" t="s">
        <v>212</v>
      </c>
      <c r="D38" s="5" t="s">
        <v>22</v>
      </c>
      <c r="E38" s="14">
        <v>1</v>
      </c>
      <c r="F38" s="5" t="s">
        <v>199</v>
      </c>
      <c r="G38" s="5"/>
      <c r="H38" s="5"/>
      <c r="I38" s="5"/>
      <c r="J38" s="5">
        <v>2</v>
      </c>
      <c r="K38" s="5"/>
      <c r="L38" s="5"/>
      <c r="M38" s="5"/>
      <c r="N38" s="5"/>
    </row>
    <row r="39" spans="1:14" x14ac:dyDescent="0.25">
      <c r="A39" s="7">
        <v>21</v>
      </c>
      <c r="B39" s="7">
        <f>SUM(B40:B45)</f>
        <v>32</v>
      </c>
      <c r="C39" s="18" t="s">
        <v>66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4" x14ac:dyDescent="0.25">
      <c r="A40" s="5"/>
      <c r="B40" s="5">
        <f t="shared" si="3"/>
        <v>3</v>
      </c>
      <c r="C40" s="5" t="s">
        <v>87</v>
      </c>
      <c r="D40" s="5" t="s">
        <v>24</v>
      </c>
      <c r="E40" s="14">
        <v>3</v>
      </c>
      <c r="F40" s="5" t="s">
        <v>197</v>
      </c>
      <c r="G40" s="5"/>
      <c r="H40" s="5"/>
      <c r="I40" s="5"/>
      <c r="J40" s="5"/>
      <c r="K40" s="5"/>
      <c r="L40" s="5"/>
      <c r="M40" s="5">
        <v>3</v>
      </c>
      <c r="N40" s="5"/>
    </row>
    <row r="41" spans="1:14" x14ac:dyDescent="0.25">
      <c r="A41" s="5"/>
      <c r="B41" s="5">
        <f t="shared" ref="B41:B45" si="5">SUM(G41:N41)</f>
        <v>8</v>
      </c>
      <c r="C41" s="5" t="s">
        <v>103</v>
      </c>
      <c r="D41" s="5" t="s">
        <v>34</v>
      </c>
      <c r="E41" s="14">
        <v>3</v>
      </c>
      <c r="F41" s="5" t="s">
        <v>200</v>
      </c>
      <c r="G41" s="5"/>
      <c r="H41" s="5"/>
      <c r="I41" s="5"/>
      <c r="J41" s="5"/>
      <c r="K41" s="5">
        <v>1</v>
      </c>
      <c r="L41" s="5">
        <v>4</v>
      </c>
      <c r="M41" s="5">
        <v>3</v>
      </c>
      <c r="N41" s="5"/>
    </row>
    <row r="42" spans="1:14" x14ac:dyDescent="0.25">
      <c r="A42" s="5"/>
      <c r="B42" s="5">
        <f t="shared" si="5"/>
        <v>9.5</v>
      </c>
      <c r="C42" s="5" t="s">
        <v>104</v>
      </c>
      <c r="D42" s="5" t="s">
        <v>22</v>
      </c>
      <c r="E42" s="14">
        <v>4</v>
      </c>
      <c r="F42" s="5" t="s">
        <v>35</v>
      </c>
      <c r="G42" s="5"/>
      <c r="H42" s="5"/>
      <c r="I42" s="5"/>
      <c r="J42" s="5">
        <v>2.5</v>
      </c>
      <c r="K42" s="5"/>
      <c r="L42" s="5">
        <v>3</v>
      </c>
      <c r="M42" s="5">
        <v>4</v>
      </c>
      <c r="N42" s="5"/>
    </row>
    <row r="43" spans="1:14" x14ac:dyDescent="0.25">
      <c r="A43" s="5"/>
      <c r="B43" s="5">
        <f t="shared" si="5"/>
        <v>8</v>
      </c>
      <c r="C43" s="5" t="s">
        <v>105</v>
      </c>
      <c r="D43" s="5" t="s">
        <v>22</v>
      </c>
      <c r="E43" s="14">
        <v>6</v>
      </c>
      <c r="F43" s="5" t="s">
        <v>35</v>
      </c>
      <c r="G43" s="5"/>
      <c r="H43" s="5"/>
      <c r="I43" s="5"/>
      <c r="J43" s="5"/>
      <c r="K43" s="5"/>
      <c r="L43" s="5">
        <v>4</v>
      </c>
      <c r="M43" s="5">
        <v>4</v>
      </c>
      <c r="N43" s="5"/>
    </row>
    <row r="44" spans="1:14" x14ac:dyDescent="0.25">
      <c r="A44" s="5"/>
      <c r="B44" s="5">
        <f t="shared" si="5"/>
        <v>2</v>
      </c>
      <c r="C44" s="5" t="s">
        <v>106</v>
      </c>
      <c r="D44" s="5" t="s">
        <v>22</v>
      </c>
      <c r="E44" s="14">
        <v>2</v>
      </c>
      <c r="F44" s="5" t="s">
        <v>199</v>
      </c>
      <c r="G44" s="5"/>
      <c r="H44" s="5"/>
      <c r="I44" s="5"/>
      <c r="J44" s="5"/>
      <c r="K44" s="5"/>
      <c r="L44" s="5"/>
      <c r="M44" s="5">
        <v>2</v>
      </c>
      <c r="N44" s="5"/>
    </row>
    <row r="45" spans="1:14" x14ac:dyDescent="0.25">
      <c r="A45" s="5"/>
      <c r="B45" s="5">
        <f t="shared" si="5"/>
        <v>1.5</v>
      </c>
      <c r="C45" s="5" t="s">
        <v>71</v>
      </c>
      <c r="D45" s="5" t="s">
        <v>22</v>
      </c>
      <c r="E45" s="14">
        <v>3</v>
      </c>
      <c r="F45" s="5" t="s">
        <v>35</v>
      </c>
      <c r="G45" s="5"/>
      <c r="H45" s="5"/>
      <c r="I45" s="5"/>
      <c r="J45" s="5"/>
      <c r="K45" s="5">
        <v>1.5</v>
      </c>
      <c r="L45" s="5"/>
      <c r="M45" s="5"/>
      <c r="N45" s="5"/>
    </row>
  </sheetData>
  <mergeCells count="13">
    <mergeCell ref="C39:N39"/>
    <mergeCell ref="C30:N30"/>
    <mergeCell ref="C33:N33"/>
    <mergeCell ref="C9:N9"/>
    <mergeCell ref="C14:N14"/>
    <mergeCell ref="C18:N18"/>
    <mergeCell ref="C21:N21"/>
    <mergeCell ref="C23:N23"/>
    <mergeCell ref="A1:C2"/>
    <mergeCell ref="G1:N1"/>
    <mergeCell ref="C4:N4"/>
    <mergeCell ref="C27:N27"/>
    <mergeCell ref="C35:N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L37" sqref="L37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119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41740</v>
      </c>
      <c r="I2" s="11">
        <f t="shared" si="0"/>
        <v>41741</v>
      </c>
      <c r="J2" s="11">
        <f t="shared" si="0"/>
        <v>41742</v>
      </c>
      <c r="K2" s="11">
        <f t="shared" si="0"/>
        <v>41743</v>
      </c>
      <c r="L2" s="11">
        <f t="shared" si="0"/>
        <v>41744</v>
      </c>
      <c r="M2" s="11">
        <f t="shared" si="0"/>
        <v>41745</v>
      </c>
      <c r="N2" s="11">
        <v>41746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SUM(G5:G6,G8:G9,G11:G14,G16,G18,G20,G22,G24,G26,G28,G30,G32:G34,G36:G40)</f>
        <v>1</v>
      </c>
      <c r="H3" s="3">
        <f t="shared" si="1"/>
        <v>1</v>
      </c>
      <c r="I3" s="3">
        <f t="shared" si="1"/>
        <v>0</v>
      </c>
      <c r="J3" s="3">
        <f t="shared" si="1"/>
        <v>0</v>
      </c>
      <c r="K3" s="3">
        <f t="shared" si="1"/>
        <v>15</v>
      </c>
      <c r="L3" s="3">
        <f t="shared" si="1"/>
        <v>17.5</v>
      </c>
      <c r="M3" s="3">
        <f t="shared" si="1"/>
        <v>25.5</v>
      </c>
      <c r="N3" s="3">
        <f t="shared" si="1"/>
        <v>0</v>
      </c>
      <c r="O3" s="12"/>
      <c r="P3" s="13" t="s">
        <v>77</v>
      </c>
      <c r="Q3" s="5">
        <v>1</v>
      </c>
      <c r="R3" s="5">
        <v>14</v>
      </c>
      <c r="S3" s="5"/>
      <c r="T3" s="5"/>
      <c r="U3" s="5">
        <f>SUM(Q3:T3)</f>
        <v>15</v>
      </c>
    </row>
    <row r="4" spans="1:21" x14ac:dyDescent="0.25">
      <c r="A4" s="7">
        <v>22</v>
      </c>
      <c r="B4" s="7">
        <f>SUM(B5:B6)</f>
        <v>1</v>
      </c>
      <c r="C4" s="18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</v>
      </c>
      <c r="R4" s="5"/>
      <c r="S4" s="5">
        <v>15</v>
      </c>
      <c r="T4" s="5"/>
      <c r="U4" s="5">
        <f t="shared" ref="U4:U6" si="2">SUM(Q4:T4)</f>
        <v>16</v>
      </c>
    </row>
    <row r="5" spans="1:21" x14ac:dyDescent="0.25">
      <c r="A5" s="5"/>
      <c r="B5" s="5">
        <f>SUM(G5:N5)</f>
        <v>0.5</v>
      </c>
      <c r="C5" s="5" t="s">
        <v>127</v>
      </c>
      <c r="D5" s="5" t="s">
        <v>34</v>
      </c>
      <c r="E5" s="14">
        <v>1</v>
      </c>
      <c r="F5" s="5" t="s">
        <v>200</v>
      </c>
      <c r="G5" s="5"/>
      <c r="H5" s="5"/>
      <c r="I5" s="5"/>
      <c r="J5" s="5"/>
      <c r="K5" s="5"/>
      <c r="L5" s="5"/>
      <c r="M5" s="5">
        <v>0.5</v>
      </c>
      <c r="N5" s="5"/>
      <c r="P5" s="13" t="s">
        <v>79</v>
      </c>
      <c r="Q5" s="5">
        <v>2.5</v>
      </c>
      <c r="R5" s="5">
        <v>9.5</v>
      </c>
      <c r="S5" s="5"/>
      <c r="T5" s="5"/>
      <c r="U5" s="5">
        <f t="shared" si="2"/>
        <v>12</v>
      </c>
    </row>
    <row r="6" spans="1:21" x14ac:dyDescent="0.25">
      <c r="A6" s="5"/>
      <c r="B6" s="5">
        <f>SUM(G6:N6)</f>
        <v>0.5</v>
      </c>
      <c r="C6" s="5" t="s">
        <v>128</v>
      </c>
      <c r="D6" s="5" t="s">
        <v>34</v>
      </c>
      <c r="E6" s="14">
        <v>2</v>
      </c>
      <c r="F6" s="5" t="s">
        <v>200</v>
      </c>
      <c r="G6" s="5"/>
      <c r="H6" s="5"/>
      <c r="I6" s="5"/>
      <c r="J6" s="5"/>
      <c r="K6" s="5"/>
      <c r="L6" s="5"/>
      <c r="M6" s="5">
        <v>0.5</v>
      </c>
      <c r="N6" s="5"/>
      <c r="P6" s="13" t="s">
        <v>80</v>
      </c>
      <c r="Q6" s="5">
        <v>1</v>
      </c>
      <c r="R6" s="5"/>
      <c r="S6" s="5"/>
      <c r="T6" s="5">
        <v>16</v>
      </c>
      <c r="U6" s="5">
        <f t="shared" si="2"/>
        <v>17</v>
      </c>
    </row>
    <row r="7" spans="1:21" x14ac:dyDescent="0.25">
      <c r="A7" s="7">
        <v>23</v>
      </c>
      <c r="B7" s="7">
        <f>SUM(B8:B9)</f>
        <v>3.5</v>
      </c>
      <c r="C7" s="18" t="s">
        <v>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  <c r="P7" s="13" t="s">
        <v>33</v>
      </c>
      <c r="Q7" s="5">
        <f>SUM(Q3:Q6)</f>
        <v>5.5</v>
      </c>
      <c r="R7" s="5">
        <f>SUM(R3:R6)</f>
        <v>23.5</v>
      </c>
      <c r="S7" s="5">
        <f>SUM(S3:S6)</f>
        <v>15</v>
      </c>
      <c r="T7" s="5">
        <f>SUM(T3:T6)</f>
        <v>16</v>
      </c>
      <c r="U7" s="15">
        <f>SUM(Q7:T7)</f>
        <v>60</v>
      </c>
    </row>
    <row r="8" spans="1:21" x14ac:dyDescent="0.25">
      <c r="A8" s="5"/>
      <c r="B8" s="5">
        <f>SUM(G8:N8)</f>
        <v>0.5</v>
      </c>
      <c r="C8" s="5" t="s">
        <v>129</v>
      </c>
      <c r="D8" s="5" t="s">
        <v>34</v>
      </c>
      <c r="E8" s="14">
        <v>2</v>
      </c>
      <c r="F8" s="5" t="s">
        <v>200</v>
      </c>
      <c r="G8" s="5"/>
      <c r="H8" s="5"/>
      <c r="I8" s="5"/>
      <c r="J8" s="5"/>
      <c r="K8" s="5"/>
      <c r="L8" s="5"/>
      <c r="M8" s="5">
        <v>0.5</v>
      </c>
      <c r="N8" s="5"/>
    </row>
    <row r="9" spans="1:21" x14ac:dyDescent="0.25">
      <c r="A9" s="5"/>
      <c r="B9" s="5">
        <f>SUM(G9:N9)</f>
        <v>3</v>
      </c>
      <c r="C9" s="5" t="s">
        <v>130</v>
      </c>
      <c r="D9" s="5" t="s">
        <v>34</v>
      </c>
      <c r="E9" s="14">
        <v>1</v>
      </c>
      <c r="F9" s="5" t="s">
        <v>202</v>
      </c>
      <c r="G9" s="5"/>
      <c r="H9" s="5"/>
      <c r="I9" s="5"/>
      <c r="J9" s="5"/>
      <c r="K9" s="5">
        <v>1</v>
      </c>
      <c r="L9" s="5">
        <v>1</v>
      </c>
      <c r="M9" s="5">
        <v>1</v>
      </c>
      <c r="N9" s="5"/>
    </row>
    <row r="10" spans="1:21" x14ac:dyDescent="0.25">
      <c r="A10" s="7">
        <v>24</v>
      </c>
      <c r="B10" s="7">
        <f>SUM(B11:B14)</f>
        <v>5.5</v>
      </c>
      <c r="C10" s="18" t="s">
        <v>179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</row>
    <row r="11" spans="1:21" x14ac:dyDescent="0.25">
      <c r="A11" s="5"/>
      <c r="B11" s="5">
        <f>SUM(G11:N11)</f>
        <v>0.5</v>
      </c>
      <c r="C11" s="5" t="s">
        <v>120</v>
      </c>
      <c r="D11" s="5" t="s">
        <v>24</v>
      </c>
      <c r="E11" s="14">
        <v>3</v>
      </c>
      <c r="F11" s="5" t="s">
        <v>197</v>
      </c>
      <c r="G11" s="5"/>
      <c r="H11" s="5"/>
      <c r="I11" s="5"/>
      <c r="J11" s="5"/>
      <c r="K11" s="5"/>
      <c r="L11" s="5">
        <v>0.5</v>
      </c>
      <c r="M11" s="5"/>
      <c r="N11" s="5"/>
    </row>
    <row r="12" spans="1:21" x14ac:dyDescent="0.25">
      <c r="A12" s="5"/>
      <c r="B12" s="5">
        <f t="shared" ref="B12:B28" si="3">SUM(G12:N12)</f>
        <v>1.5</v>
      </c>
      <c r="C12" s="5" t="s">
        <v>121</v>
      </c>
      <c r="D12" s="5" t="s">
        <v>24</v>
      </c>
      <c r="E12" s="14">
        <v>3</v>
      </c>
      <c r="F12" s="5" t="s">
        <v>197</v>
      </c>
      <c r="G12" s="5"/>
      <c r="H12" s="5"/>
      <c r="I12" s="5"/>
      <c r="J12" s="5"/>
      <c r="K12" s="5"/>
      <c r="L12" s="5">
        <v>1.5</v>
      </c>
      <c r="M12" s="5"/>
      <c r="N12" s="5"/>
    </row>
    <row r="13" spans="1:21" x14ac:dyDescent="0.25">
      <c r="A13" s="5"/>
      <c r="B13" s="5">
        <f>SUM(G13:N13)</f>
        <v>1.5</v>
      </c>
      <c r="C13" s="5" t="s">
        <v>131</v>
      </c>
      <c r="D13" s="5" t="s">
        <v>34</v>
      </c>
      <c r="E13" s="14">
        <v>3</v>
      </c>
      <c r="F13" s="5" t="s">
        <v>200</v>
      </c>
      <c r="G13" s="5"/>
      <c r="H13" s="5"/>
      <c r="I13" s="5"/>
      <c r="J13" s="5"/>
      <c r="K13" s="5"/>
      <c r="L13" s="5"/>
      <c r="M13" s="5">
        <v>1.5</v>
      </c>
      <c r="N13" s="5"/>
    </row>
    <row r="14" spans="1:21" x14ac:dyDescent="0.25">
      <c r="A14" s="5"/>
      <c r="B14" s="5">
        <f>SUM(G14:N14)</f>
        <v>2</v>
      </c>
      <c r="C14" s="5" t="s">
        <v>132</v>
      </c>
      <c r="D14" s="5" t="s">
        <v>34</v>
      </c>
      <c r="E14" s="14">
        <v>2</v>
      </c>
      <c r="F14" s="5" t="s">
        <v>200</v>
      </c>
      <c r="G14" s="5"/>
      <c r="H14" s="5"/>
      <c r="I14" s="5"/>
      <c r="J14" s="5"/>
      <c r="K14" s="5"/>
      <c r="L14" s="5"/>
      <c r="M14" s="5">
        <v>2</v>
      </c>
      <c r="N14" s="5"/>
    </row>
    <row r="15" spans="1:21" x14ac:dyDescent="0.25">
      <c r="A15" s="7">
        <v>25</v>
      </c>
      <c r="B15" s="7">
        <f>B16</f>
        <v>7.5</v>
      </c>
      <c r="C15" s="18" t="s">
        <v>171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</row>
    <row r="16" spans="1:21" x14ac:dyDescent="0.25">
      <c r="A16" s="5"/>
      <c r="B16" s="5">
        <f t="shared" si="3"/>
        <v>7.5</v>
      </c>
      <c r="C16" s="5" t="s">
        <v>123</v>
      </c>
      <c r="D16" s="5" t="s">
        <v>24</v>
      </c>
      <c r="E16" s="14">
        <v>3</v>
      </c>
      <c r="F16" s="5" t="s">
        <v>197</v>
      </c>
      <c r="G16" s="5">
        <v>1</v>
      </c>
      <c r="H16" s="5"/>
      <c r="I16" s="5"/>
      <c r="J16" s="5"/>
      <c r="K16" s="5">
        <v>6.5</v>
      </c>
      <c r="L16" s="5"/>
      <c r="M16" s="5"/>
      <c r="N16" s="5"/>
    </row>
    <row r="17" spans="1:14" x14ac:dyDescent="0.25">
      <c r="A17" s="7">
        <v>26</v>
      </c>
      <c r="B17" s="7">
        <f>B18</f>
        <v>4</v>
      </c>
      <c r="C17" s="18" t="s">
        <v>166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</row>
    <row r="18" spans="1:14" x14ac:dyDescent="0.25">
      <c r="A18" s="5"/>
      <c r="B18" s="5">
        <f>SUM(G18:N18)</f>
        <v>4</v>
      </c>
      <c r="C18" s="5" t="s">
        <v>92</v>
      </c>
      <c r="D18" s="5" t="s">
        <v>32</v>
      </c>
      <c r="E18" s="14">
        <v>1</v>
      </c>
      <c r="F18" s="5" t="s">
        <v>198</v>
      </c>
      <c r="G18" s="5"/>
      <c r="H18" s="5"/>
      <c r="I18" s="5"/>
      <c r="J18" s="5"/>
      <c r="K18" s="5">
        <v>2</v>
      </c>
      <c r="L18" s="5"/>
      <c r="M18" s="5">
        <v>2</v>
      </c>
      <c r="N18" s="5"/>
    </row>
    <row r="19" spans="1:14" x14ac:dyDescent="0.25">
      <c r="A19" s="7">
        <v>27</v>
      </c>
      <c r="B19" s="7">
        <f>B20</f>
        <v>1</v>
      </c>
      <c r="C19" s="18" t="s">
        <v>167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x14ac:dyDescent="0.25">
      <c r="A20" s="5"/>
      <c r="B20" s="5">
        <f>SUM(G20:N20)</f>
        <v>1</v>
      </c>
      <c r="C20" s="5" t="s">
        <v>125</v>
      </c>
      <c r="D20" s="5" t="s">
        <v>32</v>
      </c>
      <c r="E20" s="14">
        <v>1</v>
      </c>
      <c r="F20" s="5" t="s">
        <v>74</v>
      </c>
      <c r="G20" s="5"/>
      <c r="H20" s="5"/>
      <c r="I20" s="5"/>
      <c r="J20" s="5"/>
      <c r="K20" s="5"/>
      <c r="L20" s="5">
        <v>1</v>
      </c>
      <c r="M20" s="5"/>
      <c r="N20" s="5"/>
    </row>
    <row r="21" spans="1:14" x14ac:dyDescent="0.25">
      <c r="A21" s="7">
        <v>28</v>
      </c>
      <c r="B21" s="7">
        <f>B22</f>
        <v>1.5</v>
      </c>
      <c r="C21" s="18" t="s">
        <v>168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9"/>
    </row>
    <row r="22" spans="1:14" x14ac:dyDescent="0.25">
      <c r="A22" s="5"/>
      <c r="B22" s="5">
        <f>SUM(G22:N22)</f>
        <v>1.5</v>
      </c>
      <c r="C22" s="5" t="s">
        <v>93</v>
      </c>
      <c r="D22" s="5" t="s">
        <v>32</v>
      </c>
      <c r="E22" s="14">
        <v>1</v>
      </c>
      <c r="F22" s="5" t="s">
        <v>74</v>
      </c>
      <c r="G22" s="5"/>
      <c r="H22" s="5"/>
      <c r="I22" s="5"/>
      <c r="J22" s="5"/>
      <c r="K22" s="5">
        <v>1</v>
      </c>
      <c r="L22" s="5">
        <v>0.5</v>
      </c>
      <c r="M22" s="5"/>
      <c r="N22" s="5"/>
    </row>
    <row r="23" spans="1:14" x14ac:dyDescent="0.25">
      <c r="A23" s="7">
        <v>29</v>
      </c>
      <c r="B23" s="7">
        <f>B24</f>
        <v>3</v>
      </c>
      <c r="C23" s="18" t="s">
        <v>169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9"/>
    </row>
    <row r="24" spans="1:14" x14ac:dyDescent="0.25">
      <c r="A24" s="5"/>
      <c r="B24" s="5">
        <f>SUM(G24:N24)</f>
        <v>3</v>
      </c>
      <c r="C24" s="5" t="s">
        <v>134</v>
      </c>
      <c r="D24" s="5" t="s">
        <v>32</v>
      </c>
      <c r="E24" s="14">
        <v>3</v>
      </c>
      <c r="F24" s="5" t="s">
        <v>199</v>
      </c>
      <c r="G24" s="5"/>
      <c r="H24" s="5"/>
      <c r="I24" s="5"/>
      <c r="J24" s="5"/>
      <c r="K24" s="5"/>
      <c r="L24" s="5">
        <v>1</v>
      </c>
      <c r="M24" s="5">
        <v>2</v>
      </c>
      <c r="N24" s="5"/>
    </row>
    <row r="25" spans="1:14" x14ac:dyDescent="0.25">
      <c r="A25" s="7">
        <v>30</v>
      </c>
      <c r="B25" s="7">
        <f>B26</f>
        <v>3.5</v>
      </c>
      <c r="C25" s="18" t="s">
        <v>170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/>
    </row>
    <row r="26" spans="1:14" x14ac:dyDescent="0.25">
      <c r="A26" s="16"/>
      <c r="B26" s="5">
        <f t="shared" si="3"/>
        <v>3.5</v>
      </c>
      <c r="C26" s="5" t="s">
        <v>124</v>
      </c>
      <c r="D26" s="5" t="s">
        <v>32</v>
      </c>
      <c r="E26" s="14">
        <v>3</v>
      </c>
      <c r="F26" s="5" t="s">
        <v>74</v>
      </c>
      <c r="G26" s="5"/>
      <c r="H26" s="5">
        <v>1</v>
      </c>
      <c r="I26" s="5"/>
      <c r="J26" s="5"/>
      <c r="K26" s="5">
        <v>2</v>
      </c>
      <c r="L26" s="5"/>
      <c r="M26" s="5">
        <v>0.5</v>
      </c>
      <c r="N26" s="5"/>
    </row>
    <row r="27" spans="1:14" x14ac:dyDescent="0.25">
      <c r="A27" s="7">
        <v>31</v>
      </c>
      <c r="B27" s="7">
        <f>B28</f>
        <v>1</v>
      </c>
      <c r="C27" s="18" t="s">
        <v>10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9"/>
    </row>
    <row r="28" spans="1:14" x14ac:dyDescent="0.25">
      <c r="A28" s="5"/>
      <c r="B28" s="5">
        <f t="shared" si="3"/>
        <v>1</v>
      </c>
      <c r="C28" s="5" t="s">
        <v>126</v>
      </c>
      <c r="D28" s="5" t="s">
        <v>34</v>
      </c>
      <c r="E28" s="14">
        <v>2</v>
      </c>
      <c r="F28" s="5" t="s">
        <v>200</v>
      </c>
      <c r="G28" s="5"/>
      <c r="H28" s="5"/>
      <c r="I28" s="5"/>
      <c r="J28" s="5"/>
      <c r="K28" s="5"/>
      <c r="L28" s="5"/>
      <c r="M28" s="5">
        <v>1</v>
      </c>
      <c r="N28" s="5"/>
    </row>
    <row r="29" spans="1:14" x14ac:dyDescent="0.25">
      <c r="A29" s="7">
        <v>32</v>
      </c>
      <c r="B29" s="7">
        <f>B30</f>
        <v>1</v>
      </c>
      <c r="C29" s="18" t="s">
        <v>220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9"/>
    </row>
    <row r="30" spans="1:14" x14ac:dyDescent="0.25">
      <c r="A30" s="5"/>
      <c r="B30" s="5">
        <f>SUM(G30:N30)</f>
        <v>1</v>
      </c>
      <c r="C30" s="5" t="s">
        <v>219</v>
      </c>
      <c r="D30" s="5" t="s">
        <v>34</v>
      </c>
      <c r="E30" s="14">
        <v>2</v>
      </c>
      <c r="F30" s="5" t="s">
        <v>200</v>
      </c>
      <c r="G30" s="5"/>
      <c r="H30" s="5"/>
      <c r="I30" s="5"/>
      <c r="J30" s="5"/>
      <c r="K30" s="5"/>
      <c r="L30" s="5">
        <v>1</v>
      </c>
      <c r="M30" s="5"/>
      <c r="N30" s="5"/>
    </row>
    <row r="31" spans="1:14" x14ac:dyDescent="0.25">
      <c r="A31" s="7">
        <v>33</v>
      </c>
      <c r="B31" s="7">
        <f>SUM(B32:B34)</f>
        <v>3</v>
      </c>
      <c r="C31" s="18" t="s">
        <v>221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9"/>
    </row>
    <row r="32" spans="1:14" x14ac:dyDescent="0.25">
      <c r="A32" s="5"/>
      <c r="B32" s="5">
        <f t="shared" ref="B32:B38" si="4">SUM(G32:N32)</f>
        <v>1</v>
      </c>
      <c r="C32" s="5" t="s">
        <v>216</v>
      </c>
      <c r="D32" s="5" t="s">
        <v>34</v>
      </c>
      <c r="E32" s="14">
        <v>1</v>
      </c>
      <c r="F32" s="5" t="s">
        <v>200</v>
      </c>
      <c r="G32" s="5"/>
      <c r="H32" s="5"/>
      <c r="I32" s="5"/>
      <c r="J32" s="5"/>
      <c r="K32" s="5"/>
      <c r="L32" s="5">
        <v>1</v>
      </c>
      <c r="M32" s="5"/>
      <c r="N32" s="5"/>
    </row>
    <row r="33" spans="1:14" x14ac:dyDescent="0.25">
      <c r="A33" s="5"/>
      <c r="B33" s="5">
        <f t="shared" si="4"/>
        <v>1</v>
      </c>
      <c r="C33" s="5" t="s">
        <v>217</v>
      </c>
      <c r="D33" s="5" t="s">
        <v>34</v>
      </c>
      <c r="E33" s="14">
        <v>1</v>
      </c>
      <c r="F33" s="5" t="s">
        <v>200</v>
      </c>
      <c r="G33" s="5"/>
      <c r="H33" s="5"/>
      <c r="I33" s="5"/>
      <c r="J33" s="5"/>
      <c r="K33" s="5"/>
      <c r="L33" s="5"/>
      <c r="M33" s="5">
        <v>1</v>
      </c>
      <c r="N33" s="5"/>
    </row>
    <row r="34" spans="1:14" x14ac:dyDescent="0.25">
      <c r="A34" s="5"/>
      <c r="B34" s="5">
        <f t="shared" si="4"/>
        <v>1</v>
      </c>
      <c r="C34" s="5" t="s">
        <v>218</v>
      </c>
      <c r="D34" s="5" t="s">
        <v>34</v>
      </c>
      <c r="E34" s="14">
        <v>1</v>
      </c>
      <c r="F34" s="5" t="s">
        <v>200</v>
      </c>
      <c r="G34" s="5"/>
      <c r="H34" s="5"/>
      <c r="I34" s="5"/>
      <c r="J34" s="5"/>
      <c r="K34" s="5"/>
      <c r="L34" s="5"/>
      <c r="M34" s="5">
        <v>1</v>
      </c>
      <c r="N34" s="5"/>
    </row>
    <row r="35" spans="1:14" x14ac:dyDescent="0.25">
      <c r="A35" s="7">
        <v>34</v>
      </c>
      <c r="B35" s="7">
        <f>SUM(B36:B40)</f>
        <v>24.5</v>
      </c>
      <c r="C35" s="18" t="s">
        <v>66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</row>
    <row r="36" spans="1:14" x14ac:dyDescent="0.25">
      <c r="A36" s="5"/>
      <c r="B36" s="5">
        <f>SUM(G36:N36)</f>
        <v>5</v>
      </c>
      <c r="C36" s="5" t="s">
        <v>122</v>
      </c>
      <c r="D36" s="5" t="s">
        <v>24</v>
      </c>
      <c r="E36" s="14">
        <v>3</v>
      </c>
      <c r="F36" s="5" t="s">
        <v>197</v>
      </c>
      <c r="G36" s="5"/>
      <c r="H36" s="5"/>
      <c r="I36" s="5"/>
      <c r="J36" s="5"/>
      <c r="K36" s="5"/>
      <c r="L36" s="5">
        <v>2</v>
      </c>
      <c r="M36" s="5">
        <v>3</v>
      </c>
      <c r="N36" s="5"/>
    </row>
    <row r="37" spans="1:14" x14ac:dyDescent="0.25">
      <c r="A37" s="16"/>
      <c r="B37" s="5">
        <f>SUM(G37:N37)</f>
        <v>6</v>
      </c>
      <c r="C37" s="5" t="s">
        <v>133</v>
      </c>
      <c r="D37" s="5" t="s">
        <v>34</v>
      </c>
      <c r="E37" s="14">
        <v>3</v>
      </c>
      <c r="F37" s="5" t="s">
        <v>200</v>
      </c>
      <c r="G37" s="5"/>
      <c r="H37" s="5"/>
      <c r="I37" s="5"/>
      <c r="J37" s="5"/>
      <c r="K37" s="5"/>
      <c r="L37" s="5">
        <v>3</v>
      </c>
      <c r="M37" s="5">
        <v>3</v>
      </c>
      <c r="N37" s="5"/>
    </row>
    <row r="38" spans="1:14" x14ac:dyDescent="0.25">
      <c r="A38" s="5"/>
      <c r="B38" s="5">
        <f t="shared" si="4"/>
        <v>7</v>
      </c>
      <c r="C38" s="5" t="s">
        <v>104</v>
      </c>
      <c r="D38" s="5" t="s">
        <v>22</v>
      </c>
      <c r="E38" s="14">
        <v>4</v>
      </c>
      <c r="F38" s="5" t="s">
        <v>198</v>
      </c>
      <c r="G38" s="5"/>
      <c r="H38" s="5"/>
      <c r="I38" s="5"/>
      <c r="J38" s="5"/>
      <c r="K38" s="5"/>
      <c r="L38" s="5">
        <v>3</v>
      </c>
      <c r="M38" s="5">
        <v>4</v>
      </c>
      <c r="N38" s="5"/>
    </row>
    <row r="39" spans="1:14" x14ac:dyDescent="0.25">
      <c r="A39" s="5"/>
      <c r="B39" s="5">
        <f t="shared" ref="B39:B40" si="5">SUM(G39:N39)</f>
        <v>5</v>
      </c>
      <c r="C39" s="5" t="s">
        <v>105</v>
      </c>
      <c r="D39" s="5" t="s">
        <v>22</v>
      </c>
      <c r="E39" s="14">
        <v>6</v>
      </c>
      <c r="F39" s="5" t="s">
        <v>200</v>
      </c>
      <c r="G39" s="5"/>
      <c r="H39" s="5"/>
      <c r="I39" s="5"/>
      <c r="J39" s="5"/>
      <c r="K39" s="5">
        <v>1</v>
      </c>
      <c r="L39" s="5">
        <v>2</v>
      </c>
      <c r="M39" s="5">
        <v>2</v>
      </c>
      <c r="N39" s="5"/>
    </row>
    <row r="40" spans="1:14" x14ac:dyDescent="0.25">
      <c r="A40" s="5"/>
      <c r="B40" s="5">
        <f t="shared" si="5"/>
        <v>1.5</v>
      </c>
      <c r="C40" s="5" t="s">
        <v>71</v>
      </c>
      <c r="D40" s="5" t="s">
        <v>22</v>
      </c>
      <c r="E40" s="14">
        <v>3</v>
      </c>
      <c r="F40" s="5" t="s">
        <v>35</v>
      </c>
      <c r="G40" s="5"/>
      <c r="H40" s="5"/>
      <c r="I40" s="5"/>
      <c r="J40" s="5"/>
      <c r="K40" s="5">
        <v>1.5</v>
      </c>
      <c r="L40" s="5"/>
      <c r="M40" s="5"/>
      <c r="N40" s="5"/>
    </row>
  </sheetData>
  <mergeCells count="15">
    <mergeCell ref="C31:N31"/>
    <mergeCell ref="C35:N35"/>
    <mergeCell ref="C21:N21"/>
    <mergeCell ref="C29:N29"/>
    <mergeCell ref="A1:C2"/>
    <mergeCell ref="G1:N1"/>
    <mergeCell ref="C4:N4"/>
    <mergeCell ref="C10:N10"/>
    <mergeCell ref="C15:N15"/>
    <mergeCell ref="C7:N7"/>
    <mergeCell ref="C17:N17"/>
    <mergeCell ref="C19:N19"/>
    <mergeCell ref="C23:N23"/>
    <mergeCell ref="C25:N25"/>
    <mergeCell ref="C27:N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4" workbookViewId="0">
      <selection activeCell="L32" sqref="L32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135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41748</v>
      </c>
      <c r="I2" s="11">
        <f t="shared" si="0"/>
        <v>41749</v>
      </c>
      <c r="J2" s="11">
        <f t="shared" si="0"/>
        <v>41750</v>
      </c>
      <c r="K2" s="11">
        <f t="shared" si="0"/>
        <v>41751</v>
      </c>
      <c r="L2" s="11">
        <f t="shared" si="0"/>
        <v>41752</v>
      </c>
      <c r="M2" s="11">
        <f t="shared" si="0"/>
        <v>41753</v>
      </c>
      <c r="N2" s="11">
        <v>41754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SUM(G5:G8,G10,G12,G14,G16,G18,G20,G22,G24:G26,G28:G32)</f>
        <v>5</v>
      </c>
      <c r="H3" s="3">
        <f t="shared" si="1"/>
        <v>0</v>
      </c>
      <c r="I3" s="3">
        <f t="shared" si="1"/>
        <v>2</v>
      </c>
      <c r="J3" s="3">
        <f t="shared" si="1"/>
        <v>11.25</v>
      </c>
      <c r="K3" s="3">
        <f t="shared" si="1"/>
        <v>16</v>
      </c>
      <c r="L3" s="3">
        <f t="shared" si="1"/>
        <v>19</v>
      </c>
      <c r="M3" s="3">
        <f t="shared" si="1"/>
        <v>12.75</v>
      </c>
      <c r="N3" s="3">
        <f t="shared" si="1"/>
        <v>0</v>
      </c>
      <c r="O3" s="12"/>
      <c r="P3" s="13" t="s">
        <v>77</v>
      </c>
      <c r="Q3" s="5">
        <v>1</v>
      </c>
      <c r="R3" s="5">
        <v>14</v>
      </c>
      <c r="S3" s="5"/>
      <c r="T3" s="5"/>
      <c r="U3" s="5">
        <f>SUM(Q3:T3)</f>
        <v>15</v>
      </c>
    </row>
    <row r="4" spans="1:21" x14ac:dyDescent="0.25">
      <c r="A4" s="7">
        <v>35</v>
      </c>
      <c r="B4" s="7">
        <f>SUM(B5:B8)</f>
        <v>11</v>
      </c>
      <c r="C4" s="18" t="s">
        <v>180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</v>
      </c>
      <c r="R4" s="5"/>
      <c r="S4" s="5">
        <v>16</v>
      </c>
      <c r="T4" s="5"/>
      <c r="U4" s="5">
        <f t="shared" ref="U4:U6" si="2">SUM(Q4:T4)</f>
        <v>17</v>
      </c>
    </row>
    <row r="5" spans="1:21" x14ac:dyDescent="0.25">
      <c r="A5" s="5"/>
      <c r="B5" s="5">
        <f>SUM(G5:N5)</f>
        <v>4</v>
      </c>
      <c r="C5" s="5" t="s">
        <v>136</v>
      </c>
      <c r="D5" s="5" t="s">
        <v>24</v>
      </c>
      <c r="E5" s="14">
        <v>3</v>
      </c>
      <c r="F5" s="5" t="s">
        <v>197</v>
      </c>
      <c r="G5" s="5"/>
      <c r="H5" s="5"/>
      <c r="I5" s="5"/>
      <c r="J5" s="5">
        <v>1.5</v>
      </c>
      <c r="K5" s="5">
        <v>1.5</v>
      </c>
      <c r="L5" s="5"/>
      <c r="M5" s="5">
        <v>1</v>
      </c>
      <c r="N5" s="5"/>
      <c r="P5" s="13" t="s">
        <v>79</v>
      </c>
      <c r="Q5" s="5">
        <v>2</v>
      </c>
      <c r="R5" s="5">
        <v>14</v>
      </c>
      <c r="S5" s="5"/>
      <c r="T5" s="5"/>
      <c r="U5" s="5">
        <f t="shared" si="2"/>
        <v>16</v>
      </c>
    </row>
    <row r="6" spans="1:21" x14ac:dyDescent="0.25">
      <c r="A6" s="5"/>
      <c r="B6" s="5">
        <f t="shared" ref="B6:B8" si="3">SUM(G6:N6)</f>
        <v>1.5</v>
      </c>
      <c r="C6" s="5" t="s">
        <v>137</v>
      </c>
      <c r="D6" s="5" t="s">
        <v>24</v>
      </c>
      <c r="E6" s="14">
        <v>3</v>
      </c>
      <c r="F6" s="5" t="s">
        <v>197</v>
      </c>
      <c r="G6" s="5"/>
      <c r="H6" s="5"/>
      <c r="I6" s="5"/>
      <c r="J6" s="5"/>
      <c r="K6" s="5">
        <v>1.5</v>
      </c>
      <c r="L6" s="5"/>
      <c r="M6" s="5"/>
      <c r="N6" s="5"/>
      <c r="P6" s="13" t="s">
        <v>80</v>
      </c>
      <c r="Q6" s="5">
        <v>1.5</v>
      </c>
      <c r="R6" s="5"/>
      <c r="S6" s="5"/>
      <c r="T6" s="5">
        <v>16.5</v>
      </c>
      <c r="U6" s="5">
        <f t="shared" si="2"/>
        <v>18</v>
      </c>
    </row>
    <row r="7" spans="1:21" x14ac:dyDescent="0.25">
      <c r="A7" s="5"/>
      <c r="B7" s="5">
        <f t="shared" si="3"/>
        <v>3.5</v>
      </c>
      <c r="C7" s="5" t="s">
        <v>206</v>
      </c>
      <c r="D7" s="5" t="s">
        <v>34</v>
      </c>
      <c r="E7" s="14">
        <v>3</v>
      </c>
      <c r="F7" s="5" t="s">
        <v>200</v>
      </c>
      <c r="G7" s="5"/>
      <c r="H7" s="5"/>
      <c r="I7" s="5"/>
      <c r="J7" s="5">
        <v>2</v>
      </c>
      <c r="K7" s="5">
        <v>1.5</v>
      </c>
      <c r="L7" s="5"/>
      <c r="M7" s="5"/>
      <c r="N7" s="5"/>
      <c r="P7" s="13" t="s">
        <v>33</v>
      </c>
      <c r="Q7" s="5">
        <f>SUM(Q3:Q6)</f>
        <v>5.5</v>
      </c>
      <c r="R7" s="5">
        <f>SUM(R3:R6)</f>
        <v>28</v>
      </c>
      <c r="S7" s="5">
        <f>SUM(S3:S6)</f>
        <v>16</v>
      </c>
      <c r="T7" s="5">
        <f>SUM(T3:T6)</f>
        <v>16.5</v>
      </c>
      <c r="U7" s="15">
        <f>SUM(Q7:T7)</f>
        <v>66</v>
      </c>
    </row>
    <row r="8" spans="1:21" x14ac:dyDescent="0.25">
      <c r="A8" s="5"/>
      <c r="B8" s="5">
        <f t="shared" si="3"/>
        <v>2</v>
      </c>
      <c r="C8" s="5" t="s">
        <v>207</v>
      </c>
      <c r="D8" s="5" t="s">
        <v>34</v>
      </c>
      <c r="E8" s="14">
        <v>3</v>
      </c>
      <c r="F8" s="5" t="s">
        <v>200</v>
      </c>
      <c r="G8" s="5"/>
      <c r="H8" s="5"/>
      <c r="I8" s="5"/>
      <c r="J8" s="5">
        <v>1.5</v>
      </c>
      <c r="K8" s="5">
        <v>0.5</v>
      </c>
      <c r="L8" s="5"/>
      <c r="M8" s="5"/>
      <c r="N8" s="5"/>
    </row>
    <row r="9" spans="1:21" x14ac:dyDescent="0.25">
      <c r="A9" s="7">
        <v>36</v>
      </c>
      <c r="B9" s="7">
        <f>B10</f>
        <v>0.5</v>
      </c>
      <c r="C9" s="18" t="s">
        <v>172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  <c r="L9" s="20" t="s">
        <v>3</v>
      </c>
      <c r="M9" s="20" t="s">
        <v>3</v>
      </c>
      <c r="N9" s="19" t="s">
        <v>3</v>
      </c>
    </row>
    <row r="10" spans="1:21" x14ac:dyDescent="0.25">
      <c r="A10" s="5"/>
      <c r="B10" s="5">
        <f>SUM(G10:N10)</f>
        <v>0.5</v>
      </c>
      <c r="C10" s="5" t="s">
        <v>138</v>
      </c>
      <c r="D10" s="5" t="s">
        <v>24</v>
      </c>
      <c r="E10" s="14">
        <v>3</v>
      </c>
      <c r="F10" s="5" t="s">
        <v>197</v>
      </c>
      <c r="G10" s="5"/>
      <c r="H10" s="5"/>
      <c r="I10" s="5"/>
      <c r="J10" s="5"/>
      <c r="K10" s="5"/>
      <c r="L10" s="5">
        <v>0.5</v>
      </c>
      <c r="M10" s="5"/>
      <c r="N10" s="5"/>
    </row>
    <row r="11" spans="1:21" x14ac:dyDescent="0.25">
      <c r="A11" s="7">
        <v>37</v>
      </c>
      <c r="B11" s="7">
        <f>B12</f>
        <v>2</v>
      </c>
      <c r="C11" s="18" t="s">
        <v>174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19" t="s">
        <v>19</v>
      </c>
    </row>
    <row r="12" spans="1:21" x14ac:dyDescent="0.25">
      <c r="A12" s="5"/>
      <c r="B12" s="5">
        <f>SUM(G12:N12)</f>
        <v>2</v>
      </c>
      <c r="C12" s="5" t="s">
        <v>144</v>
      </c>
      <c r="D12" s="5" t="s">
        <v>34</v>
      </c>
      <c r="E12" s="14">
        <v>3</v>
      </c>
      <c r="F12" s="5" t="s">
        <v>200</v>
      </c>
      <c r="G12" s="5"/>
      <c r="H12" s="5"/>
      <c r="I12" s="5"/>
      <c r="J12" s="5"/>
      <c r="K12" s="5"/>
      <c r="L12" s="5">
        <v>2</v>
      </c>
      <c r="M12" s="5"/>
      <c r="N12" s="5"/>
    </row>
    <row r="13" spans="1:21" x14ac:dyDescent="0.25">
      <c r="A13" s="7">
        <v>38</v>
      </c>
      <c r="B13" s="7">
        <f>B14</f>
        <v>2</v>
      </c>
      <c r="C13" s="18" t="s">
        <v>173</v>
      </c>
      <c r="D13" s="20" t="s">
        <v>6</v>
      </c>
      <c r="E13" s="20" t="s">
        <v>6</v>
      </c>
      <c r="F13" s="20" t="s">
        <v>6</v>
      </c>
      <c r="G13" s="20" t="s">
        <v>6</v>
      </c>
      <c r="H13" s="20" t="s">
        <v>6</v>
      </c>
      <c r="I13" s="20" t="s">
        <v>6</v>
      </c>
      <c r="J13" s="20" t="s">
        <v>6</v>
      </c>
      <c r="K13" s="20" t="s">
        <v>6</v>
      </c>
      <c r="L13" s="20" t="s">
        <v>6</v>
      </c>
      <c r="M13" s="20" t="s">
        <v>6</v>
      </c>
      <c r="N13" s="19" t="s">
        <v>6</v>
      </c>
    </row>
    <row r="14" spans="1:21" x14ac:dyDescent="0.25">
      <c r="A14" s="5"/>
      <c r="B14" s="5">
        <f>SUM(G14:N14)</f>
        <v>2</v>
      </c>
      <c r="C14" s="5" t="s">
        <v>139</v>
      </c>
      <c r="D14" s="5" t="s">
        <v>32</v>
      </c>
      <c r="E14" s="14">
        <v>2</v>
      </c>
      <c r="F14" s="5" t="s">
        <v>74</v>
      </c>
      <c r="G14" s="5"/>
      <c r="H14" s="5"/>
      <c r="I14" s="5"/>
      <c r="J14" s="5">
        <v>0.5</v>
      </c>
      <c r="K14" s="5">
        <v>0.5</v>
      </c>
      <c r="L14" s="5">
        <v>1</v>
      </c>
      <c r="M14" s="5"/>
      <c r="N14" s="5"/>
    </row>
    <row r="15" spans="1:21" x14ac:dyDescent="0.25">
      <c r="A15" s="7">
        <v>39</v>
      </c>
      <c r="B15" s="7">
        <f>B16</f>
        <v>2</v>
      </c>
      <c r="C15" s="18" t="s">
        <v>175</v>
      </c>
      <c r="D15" s="20" t="s">
        <v>11</v>
      </c>
      <c r="E15" s="20" t="s">
        <v>11</v>
      </c>
      <c r="F15" s="20" t="s">
        <v>11</v>
      </c>
      <c r="G15" s="20" t="s">
        <v>11</v>
      </c>
      <c r="H15" s="20" t="s">
        <v>11</v>
      </c>
      <c r="I15" s="20" t="s">
        <v>11</v>
      </c>
      <c r="J15" s="20" t="s">
        <v>11</v>
      </c>
      <c r="K15" s="20" t="s">
        <v>11</v>
      </c>
      <c r="L15" s="20" t="s">
        <v>11</v>
      </c>
      <c r="M15" s="20" t="s">
        <v>11</v>
      </c>
      <c r="N15" s="19" t="s">
        <v>11</v>
      </c>
    </row>
    <row r="16" spans="1:21" x14ac:dyDescent="0.25">
      <c r="A16" s="16"/>
      <c r="B16" s="5">
        <f>SUM(G16:N16)</f>
        <v>2</v>
      </c>
      <c r="C16" s="5" t="s">
        <v>140</v>
      </c>
      <c r="D16" s="5" t="s">
        <v>32</v>
      </c>
      <c r="E16" s="14">
        <v>2</v>
      </c>
      <c r="F16" s="5" t="s">
        <v>74</v>
      </c>
      <c r="G16" s="5"/>
      <c r="H16" s="5"/>
      <c r="I16" s="5"/>
      <c r="J16" s="5"/>
      <c r="K16" s="5">
        <v>1</v>
      </c>
      <c r="L16" s="5">
        <v>1</v>
      </c>
      <c r="M16" s="5"/>
      <c r="N16" s="5"/>
    </row>
    <row r="17" spans="1:14" x14ac:dyDescent="0.25">
      <c r="A17" s="7">
        <v>40</v>
      </c>
      <c r="B17" s="7">
        <f>B18</f>
        <v>2</v>
      </c>
      <c r="C17" s="18" t="s">
        <v>176</v>
      </c>
      <c r="D17" s="20" t="s">
        <v>12</v>
      </c>
      <c r="E17" s="20" t="s">
        <v>12</v>
      </c>
      <c r="F17" s="20" t="s">
        <v>12</v>
      </c>
      <c r="G17" s="20" t="s">
        <v>12</v>
      </c>
      <c r="H17" s="20" t="s">
        <v>12</v>
      </c>
      <c r="I17" s="20" t="s">
        <v>12</v>
      </c>
      <c r="J17" s="20" t="s">
        <v>12</v>
      </c>
      <c r="K17" s="20" t="s">
        <v>12</v>
      </c>
      <c r="L17" s="20" t="s">
        <v>12</v>
      </c>
      <c r="M17" s="20" t="s">
        <v>12</v>
      </c>
      <c r="N17" s="19" t="s">
        <v>12</v>
      </c>
    </row>
    <row r="18" spans="1:14" x14ac:dyDescent="0.25">
      <c r="A18" s="5"/>
      <c r="B18" s="5">
        <f>SUM(G18:N18)</f>
        <v>2</v>
      </c>
      <c r="C18" s="5" t="s">
        <v>141</v>
      </c>
      <c r="D18" s="5" t="s">
        <v>32</v>
      </c>
      <c r="E18" s="14">
        <v>3</v>
      </c>
      <c r="F18" s="5" t="s">
        <v>74</v>
      </c>
      <c r="G18" s="5"/>
      <c r="H18" s="5"/>
      <c r="I18" s="5"/>
      <c r="J18" s="5"/>
      <c r="K18" s="5">
        <v>1</v>
      </c>
      <c r="L18" s="5">
        <v>1</v>
      </c>
      <c r="M18" s="5"/>
      <c r="N18" s="5"/>
    </row>
    <row r="19" spans="1:14" x14ac:dyDescent="0.25">
      <c r="A19" s="7">
        <v>41</v>
      </c>
      <c r="B19" s="7">
        <f>B20</f>
        <v>2</v>
      </c>
      <c r="C19" s="18" t="s">
        <v>177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19" t="s">
        <v>13</v>
      </c>
    </row>
    <row r="20" spans="1:14" x14ac:dyDescent="0.25">
      <c r="A20" s="5"/>
      <c r="B20" s="5">
        <f>SUM(G20:N20)</f>
        <v>2</v>
      </c>
      <c r="C20" s="5" t="s">
        <v>142</v>
      </c>
      <c r="D20" s="5" t="s">
        <v>32</v>
      </c>
      <c r="E20" s="14">
        <v>1</v>
      </c>
      <c r="F20" s="5" t="s">
        <v>74</v>
      </c>
      <c r="G20" s="5"/>
      <c r="H20" s="5"/>
      <c r="I20" s="5"/>
      <c r="J20" s="5"/>
      <c r="K20" s="5">
        <v>1</v>
      </c>
      <c r="L20" s="5">
        <v>1</v>
      </c>
      <c r="M20" s="5"/>
      <c r="N20" s="5"/>
    </row>
    <row r="21" spans="1:14" x14ac:dyDescent="0.25">
      <c r="A21" s="7">
        <v>42</v>
      </c>
      <c r="B21" s="7">
        <f>B22</f>
        <v>2</v>
      </c>
      <c r="C21" s="18" t="s">
        <v>178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19" t="s">
        <v>13</v>
      </c>
    </row>
    <row r="22" spans="1:14" x14ac:dyDescent="0.25">
      <c r="A22" s="5"/>
      <c r="B22" s="5">
        <f>SUM(G22:N22)</f>
        <v>2</v>
      </c>
      <c r="C22" s="5" t="s">
        <v>143</v>
      </c>
      <c r="D22" s="5" t="s">
        <v>32</v>
      </c>
      <c r="E22" s="14">
        <v>3</v>
      </c>
      <c r="F22" s="5" t="s">
        <v>74</v>
      </c>
      <c r="G22" s="5"/>
      <c r="H22" s="5"/>
      <c r="I22" s="5"/>
      <c r="J22" s="5"/>
      <c r="K22" s="5">
        <v>1</v>
      </c>
      <c r="L22" s="5">
        <v>1</v>
      </c>
      <c r="M22" s="5"/>
      <c r="N22" s="5"/>
    </row>
    <row r="23" spans="1:14" x14ac:dyDescent="0.25">
      <c r="A23" s="7">
        <v>43</v>
      </c>
      <c r="B23" s="7">
        <f>SUM(B24:B26)</f>
        <v>20.25</v>
      </c>
      <c r="C23" s="18" t="s">
        <v>211</v>
      </c>
      <c r="D23" s="20" t="s">
        <v>16</v>
      </c>
      <c r="E23" s="20" t="s">
        <v>16</v>
      </c>
      <c r="F23" s="20" t="s">
        <v>16</v>
      </c>
      <c r="G23" s="20" t="s">
        <v>16</v>
      </c>
      <c r="H23" s="20" t="s">
        <v>16</v>
      </c>
      <c r="I23" s="20" t="s">
        <v>16</v>
      </c>
      <c r="J23" s="20" t="s">
        <v>16</v>
      </c>
      <c r="K23" s="20" t="s">
        <v>16</v>
      </c>
      <c r="L23" s="20" t="s">
        <v>16</v>
      </c>
      <c r="M23" s="20" t="s">
        <v>16</v>
      </c>
      <c r="N23" s="19" t="s">
        <v>16</v>
      </c>
    </row>
    <row r="24" spans="1:14" x14ac:dyDescent="0.25">
      <c r="A24" s="16"/>
      <c r="B24" s="5">
        <f>SUM(G24:N24)</f>
        <v>6.5</v>
      </c>
      <c r="C24" s="5" t="s">
        <v>208</v>
      </c>
      <c r="D24" s="5" t="s">
        <v>32</v>
      </c>
      <c r="E24" s="14">
        <v>1</v>
      </c>
      <c r="F24" s="5" t="s">
        <v>35</v>
      </c>
      <c r="G24" s="5">
        <v>5</v>
      </c>
      <c r="H24" s="5"/>
      <c r="I24" s="5"/>
      <c r="J24" s="5">
        <v>1.5</v>
      </c>
      <c r="K24" s="5"/>
      <c r="L24" s="5"/>
      <c r="M24" s="5"/>
      <c r="N24" s="5"/>
    </row>
    <row r="25" spans="1:14" x14ac:dyDescent="0.25">
      <c r="A25" s="16"/>
      <c r="B25" s="5">
        <f>SUM(G25:N25)</f>
        <v>7</v>
      </c>
      <c r="C25" s="5" t="s">
        <v>209</v>
      </c>
      <c r="D25" s="5" t="s">
        <v>32</v>
      </c>
      <c r="E25" s="14">
        <v>1</v>
      </c>
      <c r="F25" s="5" t="s">
        <v>199</v>
      </c>
      <c r="G25" s="5"/>
      <c r="H25" s="5"/>
      <c r="I25" s="5"/>
      <c r="J25" s="5">
        <v>4</v>
      </c>
      <c r="K25" s="5">
        <v>3</v>
      </c>
      <c r="L25" s="5"/>
      <c r="M25" s="5"/>
      <c r="N25" s="5"/>
    </row>
    <row r="26" spans="1:14" x14ac:dyDescent="0.25">
      <c r="A26" s="16"/>
      <c r="B26" s="5">
        <f>SUM(G26:N26)</f>
        <v>6.75</v>
      </c>
      <c r="C26" s="5" t="s">
        <v>210</v>
      </c>
      <c r="D26" s="5" t="s">
        <v>32</v>
      </c>
      <c r="E26" s="14">
        <v>1</v>
      </c>
      <c r="F26" s="5" t="s">
        <v>74</v>
      </c>
      <c r="G26" s="5"/>
      <c r="H26" s="5"/>
      <c r="I26" s="5"/>
      <c r="J26" s="5"/>
      <c r="K26" s="5">
        <v>1.5</v>
      </c>
      <c r="L26" s="5">
        <v>4.5</v>
      </c>
      <c r="M26" s="5">
        <v>0.75</v>
      </c>
      <c r="N26" s="5"/>
    </row>
    <row r="27" spans="1:14" x14ac:dyDescent="0.25">
      <c r="A27" s="7">
        <v>44</v>
      </c>
      <c r="B27" s="7">
        <f>SUM(B28:B32)</f>
        <v>22.25</v>
      </c>
      <c r="C27" s="18" t="s">
        <v>66</v>
      </c>
      <c r="D27" s="20" t="s">
        <v>16</v>
      </c>
      <c r="E27" s="20" t="s">
        <v>16</v>
      </c>
      <c r="F27" s="20" t="s">
        <v>16</v>
      </c>
      <c r="G27" s="20" t="s">
        <v>16</v>
      </c>
      <c r="H27" s="20" t="s">
        <v>16</v>
      </c>
      <c r="I27" s="20" t="s">
        <v>16</v>
      </c>
      <c r="J27" s="20" t="s">
        <v>16</v>
      </c>
      <c r="K27" s="20" t="s">
        <v>16</v>
      </c>
      <c r="L27" s="20" t="s">
        <v>16</v>
      </c>
      <c r="M27" s="20" t="s">
        <v>16</v>
      </c>
      <c r="N27" s="19" t="s">
        <v>16</v>
      </c>
    </row>
    <row r="28" spans="1:14" x14ac:dyDescent="0.25">
      <c r="A28" s="5"/>
      <c r="B28" s="5">
        <f>SUM(G28:N28)</f>
        <v>8.75</v>
      </c>
      <c r="C28" s="5" t="s">
        <v>146</v>
      </c>
      <c r="D28" s="5" t="s">
        <v>24</v>
      </c>
      <c r="E28" s="14">
        <v>3</v>
      </c>
      <c r="F28" s="5" t="s">
        <v>197</v>
      </c>
      <c r="G28" s="5"/>
      <c r="H28" s="5"/>
      <c r="I28" s="5">
        <v>2</v>
      </c>
      <c r="J28" s="5">
        <v>0.25</v>
      </c>
      <c r="K28" s="5">
        <v>0.5</v>
      </c>
      <c r="L28" s="5">
        <v>4</v>
      </c>
      <c r="M28" s="5">
        <v>2</v>
      </c>
      <c r="N28" s="5"/>
    </row>
    <row r="29" spans="1:14" x14ac:dyDescent="0.25">
      <c r="A29" s="16"/>
      <c r="B29" s="5">
        <f>SUM(G29:N29)</f>
        <v>3</v>
      </c>
      <c r="C29" s="5" t="s">
        <v>145</v>
      </c>
      <c r="D29" s="5" t="s">
        <v>34</v>
      </c>
      <c r="E29" s="14">
        <v>3</v>
      </c>
      <c r="F29" s="5" t="s">
        <v>200</v>
      </c>
      <c r="G29" s="5"/>
      <c r="H29" s="5"/>
      <c r="I29" s="5"/>
      <c r="J29" s="5"/>
      <c r="K29" s="5"/>
      <c r="L29" s="5"/>
      <c r="M29" s="5">
        <v>3</v>
      </c>
      <c r="N29" s="5"/>
    </row>
    <row r="30" spans="1:14" x14ac:dyDescent="0.25">
      <c r="A30" s="16"/>
      <c r="B30" s="5">
        <f>SUM(G30:N30)</f>
        <v>4</v>
      </c>
      <c r="C30" s="5" t="s">
        <v>104</v>
      </c>
      <c r="D30" s="5" t="s">
        <v>22</v>
      </c>
      <c r="E30" s="14">
        <v>12</v>
      </c>
      <c r="F30" s="5" t="s">
        <v>35</v>
      </c>
      <c r="G30" s="5"/>
      <c r="H30" s="5"/>
      <c r="I30" s="5"/>
      <c r="J30" s="5"/>
      <c r="K30" s="5"/>
      <c r="L30" s="5">
        <v>1</v>
      </c>
      <c r="M30" s="5">
        <v>3</v>
      </c>
      <c r="N30" s="5"/>
    </row>
    <row r="31" spans="1:14" x14ac:dyDescent="0.25">
      <c r="A31" s="16"/>
      <c r="B31" s="5">
        <f>SUM(G31:N31)</f>
        <v>5</v>
      </c>
      <c r="C31" s="5" t="s">
        <v>72</v>
      </c>
      <c r="D31" s="5" t="s">
        <v>22</v>
      </c>
      <c r="E31" s="14">
        <v>6</v>
      </c>
      <c r="F31" s="5" t="s">
        <v>35</v>
      </c>
      <c r="G31" s="5"/>
      <c r="H31" s="5"/>
      <c r="I31" s="5"/>
      <c r="J31" s="5"/>
      <c r="K31" s="5"/>
      <c r="L31" s="5">
        <v>2</v>
      </c>
      <c r="M31" s="5">
        <v>3</v>
      </c>
      <c r="N31" s="5"/>
    </row>
    <row r="32" spans="1:14" x14ac:dyDescent="0.25">
      <c r="A32" s="5"/>
      <c r="B32" s="5">
        <f>SUM(G32:N32)</f>
        <v>1.5</v>
      </c>
      <c r="C32" s="5" t="s">
        <v>71</v>
      </c>
      <c r="D32" s="5" t="s">
        <v>22</v>
      </c>
      <c r="E32" s="14">
        <v>3</v>
      </c>
      <c r="F32" s="5" t="s">
        <v>35</v>
      </c>
      <c r="G32" s="5"/>
      <c r="H32" s="5"/>
      <c r="I32" s="5"/>
      <c r="J32" s="5"/>
      <c r="K32" s="5">
        <v>1.5</v>
      </c>
      <c r="L32" s="5"/>
      <c r="M32" s="5"/>
      <c r="N32" s="5"/>
    </row>
  </sheetData>
  <mergeCells count="12">
    <mergeCell ref="C27:N27"/>
    <mergeCell ref="A1:C2"/>
    <mergeCell ref="G1:N1"/>
    <mergeCell ref="C4:N4"/>
    <mergeCell ref="C9:N9"/>
    <mergeCell ref="C11:N11"/>
    <mergeCell ref="C13:N13"/>
    <mergeCell ref="C15:N15"/>
    <mergeCell ref="C17:N17"/>
    <mergeCell ref="C19:N19"/>
    <mergeCell ref="C21:N21"/>
    <mergeCell ref="C23:N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L23" sqref="L23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151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41755</v>
      </c>
      <c r="I2" s="11">
        <f t="shared" si="0"/>
        <v>41756</v>
      </c>
      <c r="J2" s="11">
        <f t="shared" si="0"/>
        <v>41757</v>
      </c>
      <c r="K2" s="11">
        <f t="shared" si="0"/>
        <v>41758</v>
      </c>
      <c r="L2" s="11">
        <f t="shared" si="0"/>
        <v>41759</v>
      </c>
      <c r="M2" s="11">
        <f t="shared" si="0"/>
        <v>41760</v>
      </c>
      <c r="N2" s="11">
        <v>41761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SUM(G5,G7,G9,G11,G13,G15,G17,G19:G20,G22:G24)</f>
        <v>1</v>
      </c>
      <c r="H3" s="3">
        <f t="shared" si="1"/>
        <v>0</v>
      </c>
      <c r="I3" s="3">
        <f t="shared" si="1"/>
        <v>0</v>
      </c>
      <c r="J3" s="3">
        <f t="shared" si="1"/>
        <v>8.5</v>
      </c>
      <c r="K3" s="3">
        <f t="shared" si="1"/>
        <v>16.5</v>
      </c>
      <c r="L3" s="3">
        <f t="shared" si="1"/>
        <v>20</v>
      </c>
      <c r="M3" s="3">
        <f t="shared" si="1"/>
        <v>14</v>
      </c>
      <c r="N3" s="3">
        <f t="shared" si="1"/>
        <v>0</v>
      </c>
      <c r="O3" s="12"/>
      <c r="P3" s="13" t="s">
        <v>77</v>
      </c>
      <c r="Q3" s="5">
        <v>1</v>
      </c>
      <c r="R3" s="5">
        <v>12</v>
      </c>
      <c r="S3" s="5"/>
      <c r="T3" s="5"/>
      <c r="U3" s="5">
        <f>SUM(Q3:T3)</f>
        <v>13</v>
      </c>
    </row>
    <row r="4" spans="1:21" x14ac:dyDescent="0.25">
      <c r="A4" s="7">
        <v>45</v>
      </c>
      <c r="B4" s="7">
        <f>B5</f>
        <v>5</v>
      </c>
      <c r="C4" s="18" t="s">
        <v>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</v>
      </c>
      <c r="R4" s="5"/>
      <c r="S4" s="5">
        <v>15</v>
      </c>
      <c r="T4" s="5"/>
      <c r="U4" s="5">
        <f t="shared" ref="U4:U6" si="2">SUM(Q4:T4)</f>
        <v>16</v>
      </c>
    </row>
    <row r="5" spans="1:21" x14ac:dyDescent="0.25">
      <c r="A5" s="5"/>
      <c r="B5" s="5">
        <f>SUM(G5:N5)</f>
        <v>5</v>
      </c>
      <c r="C5" s="5" t="s">
        <v>214</v>
      </c>
      <c r="D5" s="5" t="s">
        <v>32</v>
      </c>
      <c r="E5" s="14">
        <v>1</v>
      </c>
      <c r="F5" s="5" t="s">
        <v>200</v>
      </c>
      <c r="G5" s="5"/>
      <c r="H5" s="5"/>
      <c r="I5" s="5"/>
      <c r="J5" s="5">
        <v>1</v>
      </c>
      <c r="K5" s="5">
        <v>3</v>
      </c>
      <c r="L5" s="5"/>
      <c r="M5" s="5">
        <v>1</v>
      </c>
      <c r="N5" s="5"/>
      <c r="P5" s="13" t="s">
        <v>79</v>
      </c>
      <c r="Q5" s="5">
        <v>2.5</v>
      </c>
      <c r="R5" s="5">
        <v>10</v>
      </c>
      <c r="S5" s="5"/>
      <c r="T5" s="5"/>
      <c r="U5" s="5">
        <f t="shared" si="2"/>
        <v>12.5</v>
      </c>
    </row>
    <row r="6" spans="1:21" x14ac:dyDescent="0.25">
      <c r="A6" s="7">
        <v>46</v>
      </c>
      <c r="B6" s="7">
        <f>B7</f>
        <v>17.5</v>
      </c>
      <c r="C6" s="18" t="s">
        <v>150</v>
      </c>
      <c r="D6" s="20" t="s">
        <v>3</v>
      </c>
      <c r="E6" s="20" t="s">
        <v>3</v>
      </c>
      <c r="F6" s="20" t="s">
        <v>3</v>
      </c>
      <c r="G6" s="20" t="s">
        <v>3</v>
      </c>
      <c r="H6" s="20" t="s">
        <v>3</v>
      </c>
      <c r="I6" s="20" t="s">
        <v>3</v>
      </c>
      <c r="J6" s="20" t="s">
        <v>3</v>
      </c>
      <c r="K6" s="20" t="s">
        <v>3</v>
      </c>
      <c r="L6" s="20" t="s">
        <v>3</v>
      </c>
      <c r="M6" s="20" t="s">
        <v>3</v>
      </c>
      <c r="N6" s="19" t="s">
        <v>3</v>
      </c>
      <c r="P6" s="13" t="s">
        <v>80</v>
      </c>
      <c r="Q6" s="5">
        <v>2.5</v>
      </c>
      <c r="R6" s="5"/>
      <c r="S6" s="5"/>
      <c r="T6" s="5">
        <v>16</v>
      </c>
      <c r="U6" s="5">
        <f t="shared" si="2"/>
        <v>18.5</v>
      </c>
    </row>
    <row r="7" spans="1:21" x14ac:dyDescent="0.25">
      <c r="A7" s="5"/>
      <c r="B7" s="5">
        <f>SUM(G7:N7)</f>
        <v>17.5</v>
      </c>
      <c r="C7" s="5" t="s">
        <v>147</v>
      </c>
      <c r="D7" s="5" t="s">
        <v>24</v>
      </c>
      <c r="E7" s="14">
        <v>3</v>
      </c>
      <c r="F7" s="5" t="s">
        <v>197</v>
      </c>
      <c r="G7" s="5"/>
      <c r="H7" s="5"/>
      <c r="I7" s="5"/>
      <c r="J7" s="5">
        <v>7</v>
      </c>
      <c r="K7" s="5">
        <v>2</v>
      </c>
      <c r="L7" s="5">
        <v>6</v>
      </c>
      <c r="M7" s="5">
        <v>2.5</v>
      </c>
      <c r="N7" s="5"/>
      <c r="P7" s="13" t="s">
        <v>33</v>
      </c>
      <c r="Q7" s="5">
        <f>SUM(Q3:Q6)</f>
        <v>7</v>
      </c>
      <c r="R7" s="5">
        <f>SUM(R3:R6)</f>
        <v>22</v>
      </c>
      <c r="S7" s="5">
        <f>SUM(S3:S6)</f>
        <v>15</v>
      </c>
      <c r="T7" s="5">
        <f>SUM(T3:T6)</f>
        <v>16</v>
      </c>
      <c r="U7" s="15">
        <f>SUM(Q7:T7)</f>
        <v>60</v>
      </c>
    </row>
    <row r="8" spans="1:21" x14ac:dyDescent="0.25">
      <c r="A8" s="7">
        <v>47</v>
      </c>
      <c r="B8" s="7">
        <f>B9</f>
        <v>2.5</v>
      </c>
      <c r="C8" s="18" t="s">
        <v>181</v>
      </c>
      <c r="D8" s="20" t="s">
        <v>19</v>
      </c>
      <c r="E8" s="20" t="s">
        <v>19</v>
      </c>
      <c r="F8" s="20" t="s">
        <v>19</v>
      </c>
      <c r="G8" s="20" t="s">
        <v>19</v>
      </c>
      <c r="H8" s="20" t="s">
        <v>19</v>
      </c>
      <c r="I8" s="20" t="s">
        <v>19</v>
      </c>
      <c r="J8" s="20" t="s">
        <v>19</v>
      </c>
      <c r="K8" s="20" t="s">
        <v>19</v>
      </c>
      <c r="L8" s="20" t="s">
        <v>19</v>
      </c>
      <c r="M8" s="20" t="s">
        <v>19</v>
      </c>
      <c r="N8" s="19" t="s">
        <v>19</v>
      </c>
    </row>
    <row r="9" spans="1:21" x14ac:dyDescent="0.25">
      <c r="A9" s="5"/>
      <c r="B9" s="5">
        <f>SUM(G9:N9)</f>
        <v>2.5</v>
      </c>
      <c r="C9" s="5" t="s">
        <v>92</v>
      </c>
      <c r="D9" s="5" t="s">
        <v>32</v>
      </c>
      <c r="E9" s="14">
        <v>3</v>
      </c>
      <c r="F9" s="5" t="s">
        <v>35</v>
      </c>
      <c r="G9" s="5"/>
      <c r="H9" s="5"/>
      <c r="I9" s="5"/>
      <c r="J9" s="5">
        <v>0.5</v>
      </c>
      <c r="K9" s="5"/>
      <c r="L9" s="5">
        <v>1</v>
      </c>
      <c r="M9" s="5">
        <v>1</v>
      </c>
      <c r="N9" s="5"/>
    </row>
    <row r="10" spans="1:21" x14ac:dyDescent="0.25">
      <c r="A10" s="7">
        <v>48</v>
      </c>
      <c r="B10" s="7">
        <f>B11</f>
        <v>2</v>
      </c>
      <c r="C10" s="18" t="s">
        <v>182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20" t="s">
        <v>6</v>
      </c>
      <c r="J10" s="20" t="s">
        <v>6</v>
      </c>
      <c r="K10" s="20" t="s">
        <v>6</v>
      </c>
      <c r="L10" s="20" t="s">
        <v>6</v>
      </c>
      <c r="M10" s="20" t="s">
        <v>6</v>
      </c>
      <c r="N10" s="19" t="s">
        <v>6</v>
      </c>
    </row>
    <row r="11" spans="1:21" x14ac:dyDescent="0.25">
      <c r="A11" s="5"/>
      <c r="B11" s="5">
        <f>SUM(G11:N11)</f>
        <v>2</v>
      </c>
      <c r="C11" s="5" t="s">
        <v>125</v>
      </c>
      <c r="D11" s="5" t="s">
        <v>32</v>
      </c>
      <c r="E11" s="14">
        <v>3</v>
      </c>
      <c r="F11" s="5" t="s">
        <v>35</v>
      </c>
      <c r="G11" s="5"/>
      <c r="H11" s="5"/>
      <c r="I11" s="5"/>
      <c r="J11" s="5"/>
      <c r="K11" s="5"/>
      <c r="L11" s="5">
        <v>1</v>
      </c>
      <c r="M11" s="5">
        <v>1</v>
      </c>
      <c r="N11" s="5"/>
    </row>
    <row r="12" spans="1:21" x14ac:dyDescent="0.25">
      <c r="A12" s="7">
        <v>49</v>
      </c>
      <c r="B12" s="7">
        <f>B13</f>
        <v>3</v>
      </c>
      <c r="C12" s="18" t="s">
        <v>183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19" t="s">
        <v>11</v>
      </c>
    </row>
    <row r="13" spans="1:21" x14ac:dyDescent="0.25">
      <c r="A13" s="5"/>
      <c r="B13" s="5">
        <f>SUM(G13:N13)</f>
        <v>3</v>
      </c>
      <c r="C13" s="5" t="s">
        <v>93</v>
      </c>
      <c r="D13" s="5" t="s">
        <v>32</v>
      </c>
      <c r="E13" s="14">
        <v>3</v>
      </c>
      <c r="F13" s="5" t="s">
        <v>35</v>
      </c>
      <c r="G13" s="5"/>
      <c r="H13" s="5"/>
      <c r="I13" s="5"/>
      <c r="J13" s="5"/>
      <c r="K13" s="5"/>
      <c r="L13" s="5">
        <v>2</v>
      </c>
      <c r="M13" s="5">
        <v>1</v>
      </c>
      <c r="N13" s="5"/>
    </row>
    <row r="14" spans="1:21" x14ac:dyDescent="0.25">
      <c r="A14" s="7">
        <v>50</v>
      </c>
      <c r="B14" s="7">
        <f>B15</f>
        <v>3.5</v>
      </c>
      <c r="C14" s="18" t="s">
        <v>184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19" t="s">
        <v>13</v>
      </c>
    </row>
    <row r="15" spans="1:21" x14ac:dyDescent="0.25">
      <c r="A15" s="16"/>
      <c r="B15" s="5">
        <f>SUM(G15:N15)</f>
        <v>3.5</v>
      </c>
      <c r="C15" s="5" t="s">
        <v>148</v>
      </c>
      <c r="D15" s="5" t="s">
        <v>32</v>
      </c>
      <c r="E15" s="14">
        <v>3</v>
      </c>
      <c r="F15" s="5" t="s">
        <v>35</v>
      </c>
      <c r="G15" s="5">
        <v>1</v>
      </c>
      <c r="H15" s="5"/>
      <c r="I15" s="5"/>
      <c r="J15" s="5"/>
      <c r="K15" s="5"/>
      <c r="L15" s="5">
        <v>1.5</v>
      </c>
      <c r="M15" s="5">
        <v>1</v>
      </c>
      <c r="N15" s="5"/>
    </row>
    <row r="16" spans="1:21" x14ac:dyDescent="0.25">
      <c r="A16" s="7">
        <v>51</v>
      </c>
      <c r="B16" s="7">
        <f>B17</f>
        <v>2.5</v>
      </c>
      <c r="C16" s="18" t="s">
        <v>185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19" t="s">
        <v>13</v>
      </c>
    </row>
    <row r="17" spans="1:14" x14ac:dyDescent="0.25">
      <c r="A17" s="5"/>
      <c r="B17" s="5">
        <f>SUM(G17:N17)</f>
        <v>2.5</v>
      </c>
      <c r="C17" s="5" t="s">
        <v>149</v>
      </c>
      <c r="D17" s="5" t="s">
        <v>32</v>
      </c>
      <c r="E17" s="14">
        <v>3</v>
      </c>
      <c r="F17" s="5" t="s">
        <v>35</v>
      </c>
      <c r="G17" s="5"/>
      <c r="H17" s="5"/>
      <c r="I17" s="5"/>
      <c r="J17" s="5"/>
      <c r="K17" s="5"/>
      <c r="L17" s="5">
        <v>1.5</v>
      </c>
      <c r="M17" s="5">
        <v>1</v>
      </c>
      <c r="N17" s="5"/>
    </row>
    <row r="18" spans="1:14" x14ac:dyDescent="0.25">
      <c r="A18" s="7">
        <v>52</v>
      </c>
      <c r="B18" s="7">
        <f>SUM(B19:B20)</f>
        <v>4.5</v>
      </c>
      <c r="C18" s="18" t="s">
        <v>213</v>
      </c>
      <c r="D18" s="20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16</v>
      </c>
      <c r="J18" s="20" t="s">
        <v>16</v>
      </c>
      <c r="K18" s="20" t="s">
        <v>16</v>
      </c>
      <c r="L18" s="20" t="s">
        <v>16</v>
      </c>
      <c r="M18" s="20" t="s">
        <v>16</v>
      </c>
      <c r="N18" s="19" t="s">
        <v>16</v>
      </c>
    </row>
    <row r="19" spans="1:14" x14ac:dyDescent="0.25">
      <c r="A19" s="5"/>
      <c r="B19" s="5">
        <f>SUM(G19:N19)</f>
        <v>2.25</v>
      </c>
      <c r="C19" s="5" t="s">
        <v>209</v>
      </c>
      <c r="D19" s="5" t="s">
        <v>32</v>
      </c>
      <c r="E19" s="14">
        <v>1</v>
      </c>
      <c r="F19" s="5" t="s">
        <v>35</v>
      </c>
      <c r="G19" s="5"/>
      <c r="H19" s="5"/>
      <c r="I19" s="5"/>
      <c r="J19" s="5"/>
      <c r="K19" s="5">
        <v>1</v>
      </c>
      <c r="L19" s="5">
        <v>0.5</v>
      </c>
      <c r="M19" s="5">
        <v>0.75</v>
      </c>
      <c r="N19" s="5"/>
    </row>
    <row r="20" spans="1:14" x14ac:dyDescent="0.25">
      <c r="A20" s="5"/>
      <c r="B20" s="5">
        <f>SUM(G20:N20)</f>
        <v>2.25</v>
      </c>
      <c r="C20" s="5" t="s">
        <v>210</v>
      </c>
      <c r="D20" s="5" t="s">
        <v>32</v>
      </c>
      <c r="E20" s="14">
        <v>1</v>
      </c>
      <c r="F20" s="5" t="s">
        <v>35</v>
      </c>
      <c r="G20" s="5"/>
      <c r="H20" s="5"/>
      <c r="I20" s="5"/>
      <c r="J20" s="5"/>
      <c r="K20" s="5">
        <v>1</v>
      </c>
      <c r="L20" s="5">
        <v>0.5</v>
      </c>
      <c r="M20" s="5">
        <v>0.75</v>
      </c>
      <c r="N20" s="5"/>
    </row>
    <row r="21" spans="1:14" x14ac:dyDescent="0.25">
      <c r="A21" s="7">
        <v>53</v>
      </c>
      <c r="B21" s="7">
        <f>SUM(B22:B24)</f>
        <v>19.5</v>
      </c>
      <c r="C21" s="18" t="s">
        <v>66</v>
      </c>
      <c r="D21" s="20" t="s">
        <v>16</v>
      </c>
      <c r="E21" s="20" t="s">
        <v>16</v>
      </c>
      <c r="F21" s="20" t="s">
        <v>16</v>
      </c>
      <c r="G21" s="20" t="s">
        <v>16</v>
      </c>
      <c r="H21" s="20" t="s">
        <v>16</v>
      </c>
      <c r="I21" s="20" t="s">
        <v>16</v>
      </c>
      <c r="J21" s="20" t="s">
        <v>16</v>
      </c>
      <c r="K21" s="20" t="s">
        <v>16</v>
      </c>
      <c r="L21" s="20" t="s">
        <v>16</v>
      </c>
      <c r="M21" s="20" t="s">
        <v>16</v>
      </c>
      <c r="N21" s="19" t="s">
        <v>16</v>
      </c>
    </row>
    <row r="22" spans="1:14" x14ac:dyDescent="0.25">
      <c r="A22" s="5"/>
      <c r="B22" s="5">
        <f t="shared" ref="B22:B23" si="3">SUM(G22:N22)</f>
        <v>11</v>
      </c>
      <c r="C22" s="5" t="s">
        <v>104</v>
      </c>
      <c r="D22" s="5" t="s">
        <v>22</v>
      </c>
      <c r="E22" s="14">
        <v>12</v>
      </c>
      <c r="F22" s="5" t="s">
        <v>35</v>
      </c>
      <c r="G22" s="5"/>
      <c r="H22" s="5"/>
      <c r="I22" s="5"/>
      <c r="J22" s="5"/>
      <c r="K22" s="5">
        <v>8</v>
      </c>
      <c r="L22" s="5">
        <v>3</v>
      </c>
      <c r="M22" s="5"/>
      <c r="N22" s="5"/>
    </row>
    <row r="23" spans="1:14" x14ac:dyDescent="0.25">
      <c r="A23" s="5"/>
      <c r="B23" s="5">
        <f t="shared" si="3"/>
        <v>7</v>
      </c>
      <c r="C23" s="5" t="s">
        <v>72</v>
      </c>
      <c r="D23" s="5" t="s">
        <v>22</v>
      </c>
      <c r="E23" s="14">
        <v>12</v>
      </c>
      <c r="F23" s="5" t="s">
        <v>35</v>
      </c>
      <c r="G23" s="5"/>
      <c r="H23" s="5"/>
      <c r="I23" s="5"/>
      <c r="J23" s="5"/>
      <c r="K23" s="5"/>
      <c r="L23" s="5">
        <v>3</v>
      </c>
      <c r="M23" s="5">
        <v>4</v>
      </c>
      <c r="N23" s="5"/>
    </row>
    <row r="24" spans="1:14" x14ac:dyDescent="0.25">
      <c r="A24" s="5"/>
      <c r="B24" s="5">
        <f>SUM(G24:N24)</f>
        <v>1.5</v>
      </c>
      <c r="C24" s="5" t="s">
        <v>71</v>
      </c>
      <c r="D24" s="5" t="s">
        <v>22</v>
      </c>
      <c r="E24" s="14">
        <v>3</v>
      </c>
      <c r="F24" s="5" t="s">
        <v>35</v>
      </c>
      <c r="G24" s="5"/>
      <c r="H24" s="5"/>
      <c r="I24" s="5"/>
      <c r="J24" s="5"/>
      <c r="K24" s="5">
        <v>1.5</v>
      </c>
      <c r="L24" s="5"/>
      <c r="M24" s="5"/>
      <c r="N24" s="5"/>
    </row>
  </sheetData>
  <mergeCells count="11">
    <mergeCell ref="C12:N12"/>
    <mergeCell ref="C14:N14"/>
    <mergeCell ref="C16:N16"/>
    <mergeCell ref="C18:N18"/>
    <mergeCell ref="C21:N21"/>
    <mergeCell ref="C10:N10"/>
    <mergeCell ref="A1:C2"/>
    <mergeCell ref="G1:N1"/>
    <mergeCell ref="C4:N4"/>
    <mergeCell ref="C6:N6"/>
    <mergeCell ref="C8:N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H1" workbookViewId="0">
      <selection activeCell="Q5" sqref="Q5"/>
    </sheetView>
  </sheetViews>
  <sheetFormatPr defaultRowHeight="15" x14ac:dyDescent="0.25"/>
  <cols>
    <col min="1" max="1" width="3" bestFit="1" customWidth="1"/>
    <col min="2" max="2" width="5.7109375" bestFit="1" customWidth="1"/>
    <col min="3" max="3" width="54.7109375" bestFit="1" customWidth="1"/>
    <col min="4" max="4" width="11.140625" bestFit="1" customWidth="1"/>
    <col min="5" max="5" width="9.28515625" bestFit="1" customWidth="1"/>
    <col min="6" max="6" width="7.5703125" bestFit="1" customWidth="1"/>
    <col min="16" max="16" width="22.42578125" bestFit="1" customWidth="1"/>
    <col min="17" max="17" width="10.28515625" bestFit="1" customWidth="1"/>
    <col min="18" max="18" width="6.5703125" bestFit="1" customWidth="1"/>
    <col min="19" max="19" width="5.7109375" bestFit="1" customWidth="1"/>
    <col min="20" max="20" width="12.42578125" bestFit="1" customWidth="1"/>
    <col min="21" max="21" width="19.5703125" bestFit="1" customWidth="1"/>
  </cols>
  <sheetData>
    <row r="1" spans="1:21" ht="23.25" x14ac:dyDescent="0.35">
      <c r="A1" s="23" t="s">
        <v>152</v>
      </c>
      <c r="B1" s="24"/>
      <c r="C1" s="25"/>
      <c r="D1" s="9"/>
      <c r="E1" s="9"/>
      <c r="F1" s="9"/>
      <c r="G1" s="29" t="s">
        <v>21</v>
      </c>
      <c r="H1" s="30"/>
      <c r="I1" s="30"/>
      <c r="J1" s="30"/>
      <c r="K1" s="30"/>
      <c r="L1" s="30"/>
      <c r="M1" s="30"/>
      <c r="N1" s="31"/>
    </row>
    <row r="2" spans="1:21" ht="23.25" x14ac:dyDescent="0.35">
      <c r="A2" s="26"/>
      <c r="B2" s="27"/>
      <c r="C2" s="28"/>
      <c r="D2" s="10"/>
      <c r="E2" s="10"/>
      <c r="F2" s="10"/>
      <c r="G2" s="2">
        <v>0</v>
      </c>
      <c r="H2" s="11">
        <f t="shared" ref="H2:M2" si="0">I2-1</f>
        <v>41762</v>
      </c>
      <c r="I2" s="11">
        <f t="shared" si="0"/>
        <v>41763</v>
      </c>
      <c r="J2" s="11">
        <f t="shared" si="0"/>
        <v>41764</v>
      </c>
      <c r="K2" s="11">
        <f t="shared" si="0"/>
        <v>41765</v>
      </c>
      <c r="L2" s="11">
        <f t="shared" si="0"/>
        <v>41766</v>
      </c>
      <c r="M2" s="11">
        <f t="shared" si="0"/>
        <v>41767</v>
      </c>
      <c r="N2" s="11">
        <v>41768</v>
      </c>
      <c r="O2" s="12"/>
      <c r="P2" s="1"/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</row>
    <row r="3" spans="1:21" x14ac:dyDescent="0.25">
      <c r="A3" s="3" t="s">
        <v>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>
        <f t="shared" ref="G3:N3" si="1">SUM(G5,G7:G10,G12:G13,G15:G16,G18:G20)</f>
        <v>0</v>
      </c>
      <c r="H3" s="3">
        <f t="shared" si="1"/>
        <v>0</v>
      </c>
      <c r="I3" s="3">
        <f t="shared" si="1"/>
        <v>0</v>
      </c>
      <c r="J3" s="3">
        <f t="shared" si="1"/>
        <v>13</v>
      </c>
      <c r="K3" s="3">
        <f t="shared" si="1"/>
        <v>13.5</v>
      </c>
      <c r="L3" s="3">
        <f t="shared" si="1"/>
        <v>8.5</v>
      </c>
      <c r="M3" s="3">
        <f t="shared" si="1"/>
        <v>23</v>
      </c>
      <c r="N3" s="3">
        <f t="shared" si="1"/>
        <v>0.5</v>
      </c>
      <c r="O3" s="12"/>
      <c r="P3" s="13" t="s">
        <v>77</v>
      </c>
      <c r="Q3" s="5">
        <v>13</v>
      </c>
      <c r="R3" s="5"/>
      <c r="S3" s="5"/>
      <c r="T3" s="5"/>
      <c r="U3" s="5">
        <f>SUM(Q3:T3)</f>
        <v>13</v>
      </c>
    </row>
    <row r="4" spans="1:21" x14ac:dyDescent="0.25">
      <c r="A4" s="7">
        <v>54</v>
      </c>
      <c r="B4" s="7">
        <f>B5</f>
        <v>0.5</v>
      </c>
      <c r="C4" s="18" t="s">
        <v>17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P4" s="13" t="s">
        <v>78</v>
      </c>
      <c r="Q4" s="5">
        <v>1.5</v>
      </c>
      <c r="R4" s="5"/>
      <c r="S4" s="5">
        <v>14</v>
      </c>
      <c r="T4" s="5"/>
      <c r="U4" s="5">
        <f t="shared" ref="U4:U6" si="2">SUM(Q4:T4)</f>
        <v>15.5</v>
      </c>
    </row>
    <row r="5" spans="1:21" x14ac:dyDescent="0.25">
      <c r="A5" s="5"/>
      <c r="B5" s="5">
        <f>SUM(G5:N5)</f>
        <v>0.5</v>
      </c>
      <c r="C5" s="5" t="s">
        <v>153</v>
      </c>
      <c r="D5" s="5" t="s">
        <v>34</v>
      </c>
      <c r="E5" s="14">
        <v>1</v>
      </c>
      <c r="F5" s="5" t="s">
        <v>200</v>
      </c>
      <c r="G5" s="5"/>
      <c r="H5" s="5"/>
      <c r="I5" s="5"/>
      <c r="J5" s="5"/>
      <c r="K5" s="5"/>
      <c r="L5" s="5"/>
      <c r="M5" s="5">
        <v>0.5</v>
      </c>
      <c r="N5" s="5"/>
      <c r="P5" s="13" t="s">
        <v>79</v>
      </c>
      <c r="Q5" s="5">
        <v>11</v>
      </c>
      <c r="R5" s="5">
        <v>4</v>
      </c>
      <c r="S5" s="5"/>
      <c r="T5" s="5"/>
      <c r="U5" s="5">
        <f t="shared" si="2"/>
        <v>15</v>
      </c>
    </row>
    <row r="6" spans="1:21" x14ac:dyDescent="0.25">
      <c r="A6" s="7">
        <v>55</v>
      </c>
      <c r="B6" s="7">
        <f>SUM(B7:B10)</f>
        <v>14.5</v>
      </c>
      <c r="C6" s="18" t="s">
        <v>18</v>
      </c>
      <c r="D6" s="20" t="s">
        <v>3</v>
      </c>
      <c r="E6" s="20" t="s">
        <v>3</v>
      </c>
      <c r="F6" s="20" t="s">
        <v>3</v>
      </c>
      <c r="G6" s="20" t="s">
        <v>3</v>
      </c>
      <c r="H6" s="20" t="s">
        <v>3</v>
      </c>
      <c r="I6" s="20" t="s">
        <v>3</v>
      </c>
      <c r="J6" s="20" t="s">
        <v>3</v>
      </c>
      <c r="K6" s="20" t="s">
        <v>3</v>
      </c>
      <c r="L6" s="20" t="s">
        <v>3</v>
      </c>
      <c r="M6" s="20" t="s">
        <v>3</v>
      </c>
      <c r="N6" s="19" t="s">
        <v>3</v>
      </c>
      <c r="P6" s="13" t="s">
        <v>80</v>
      </c>
      <c r="Q6" s="5">
        <v>13</v>
      </c>
      <c r="R6" s="5">
        <v>1</v>
      </c>
      <c r="S6" s="5"/>
      <c r="T6" s="5">
        <v>1</v>
      </c>
      <c r="U6" s="5">
        <f t="shared" si="2"/>
        <v>15</v>
      </c>
    </row>
    <row r="7" spans="1:21" x14ac:dyDescent="0.25">
      <c r="A7" s="5"/>
      <c r="B7" s="5">
        <f>SUM(G7:N7)</f>
        <v>0.5</v>
      </c>
      <c r="C7" s="5" t="s">
        <v>154</v>
      </c>
      <c r="D7" s="5" t="s">
        <v>34</v>
      </c>
      <c r="E7" s="14">
        <v>1</v>
      </c>
      <c r="F7" s="5" t="s">
        <v>200</v>
      </c>
      <c r="G7" s="5"/>
      <c r="H7" s="5"/>
      <c r="I7" s="5"/>
      <c r="J7" s="5"/>
      <c r="K7" s="5"/>
      <c r="L7" s="5"/>
      <c r="M7" s="5">
        <v>0.5</v>
      </c>
      <c r="N7" s="5"/>
      <c r="P7" s="13" t="s">
        <v>33</v>
      </c>
      <c r="Q7" s="5">
        <f>SUM(Q3:Q6)</f>
        <v>38.5</v>
      </c>
      <c r="R7" s="5">
        <f>SUM(R3:R6)</f>
        <v>5</v>
      </c>
      <c r="S7" s="5">
        <f>SUM(S3:S6)</f>
        <v>14</v>
      </c>
      <c r="T7" s="5">
        <f>SUM(T3:T6)</f>
        <v>1</v>
      </c>
      <c r="U7" s="15">
        <f>SUM(Q7:T7)</f>
        <v>58.5</v>
      </c>
    </row>
    <row r="8" spans="1:21" x14ac:dyDescent="0.25">
      <c r="A8" s="5"/>
      <c r="B8" s="5">
        <f>SUM(G8:N8)</f>
        <v>5</v>
      </c>
      <c r="C8" s="5" t="s">
        <v>155</v>
      </c>
      <c r="D8" s="5" t="s">
        <v>24</v>
      </c>
      <c r="E8" s="14">
        <v>3</v>
      </c>
      <c r="F8" s="5" t="s">
        <v>197</v>
      </c>
      <c r="G8" s="5"/>
      <c r="H8" s="5"/>
      <c r="I8" s="5"/>
      <c r="J8" s="5">
        <v>5</v>
      </c>
      <c r="K8" s="5"/>
      <c r="L8" s="5"/>
      <c r="M8" s="5"/>
      <c r="N8" s="5"/>
    </row>
    <row r="9" spans="1:21" x14ac:dyDescent="0.25">
      <c r="A9" s="5"/>
      <c r="B9" s="5">
        <f>SUM(G9:N9)</f>
        <v>6</v>
      </c>
      <c r="C9" s="5" t="s">
        <v>156</v>
      </c>
      <c r="D9" s="5" t="s">
        <v>24</v>
      </c>
      <c r="E9" s="14">
        <v>3</v>
      </c>
      <c r="F9" s="5" t="s">
        <v>197</v>
      </c>
      <c r="G9" s="5"/>
      <c r="H9" s="5"/>
      <c r="I9" s="5"/>
      <c r="J9" s="5"/>
      <c r="K9" s="5"/>
      <c r="L9" s="5"/>
      <c r="M9" s="5">
        <v>5.5</v>
      </c>
      <c r="N9" s="5">
        <v>0.5</v>
      </c>
    </row>
    <row r="10" spans="1:21" x14ac:dyDescent="0.25">
      <c r="A10" s="5"/>
      <c r="B10" s="5">
        <f>SUM(G10:N10)</f>
        <v>3</v>
      </c>
      <c r="C10" s="5" t="s">
        <v>157</v>
      </c>
      <c r="D10" s="5" t="s">
        <v>24</v>
      </c>
      <c r="E10" s="14">
        <v>3</v>
      </c>
      <c r="F10" s="5" t="s">
        <v>197</v>
      </c>
      <c r="G10" s="5"/>
      <c r="H10" s="5"/>
      <c r="I10" s="5"/>
      <c r="J10" s="5"/>
      <c r="K10" s="5">
        <v>3</v>
      </c>
      <c r="L10" s="5"/>
      <c r="M10" s="5"/>
      <c r="N10" s="5"/>
    </row>
    <row r="11" spans="1:21" x14ac:dyDescent="0.25">
      <c r="A11" s="7">
        <v>56</v>
      </c>
      <c r="B11" s="7">
        <f>SUM(B12:B13)</f>
        <v>5</v>
      </c>
      <c r="C11" s="18" t="s">
        <v>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19" t="s">
        <v>13</v>
      </c>
    </row>
    <row r="12" spans="1:21" x14ac:dyDescent="0.25">
      <c r="A12" s="16"/>
      <c r="B12" s="5">
        <f>SUM(G12:N12)</f>
        <v>1</v>
      </c>
      <c r="C12" s="5" t="s">
        <v>158</v>
      </c>
      <c r="D12" s="5" t="s">
        <v>32</v>
      </c>
      <c r="E12" s="14">
        <v>3</v>
      </c>
      <c r="F12" s="5" t="s">
        <v>200</v>
      </c>
      <c r="G12" s="5"/>
      <c r="H12" s="5"/>
      <c r="I12" s="5"/>
      <c r="J12" s="5"/>
      <c r="K12" s="5">
        <v>1</v>
      </c>
      <c r="L12" s="5"/>
      <c r="M12" s="5"/>
      <c r="N12" s="5"/>
    </row>
    <row r="13" spans="1:21" x14ac:dyDescent="0.25">
      <c r="A13" s="5"/>
      <c r="B13" s="5">
        <f>SUM(G13:N13)</f>
        <v>4</v>
      </c>
      <c r="C13" s="5" t="s">
        <v>159</v>
      </c>
      <c r="D13" s="5" t="s">
        <v>32</v>
      </c>
      <c r="E13" s="14">
        <v>3</v>
      </c>
      <c r="F13" s="5" t="s">
        <v>199</v>
      </c>
      <c r="G13" s="5"/>
      <c r="H13" s="5"/>
      <c r="I13" s="5"/>
      <c r="J13" s="5"/>
      <c r="K13" s="5"/>
      <c r="L13" s="5"/>
      <c r="M13" s="5">
        <v>4</v>
      </c>
      <c r="N13" s="5"/>
    </row>
    <row r="14" spans="1:21" x14ac:dyDescent="0.25">
      <c r="A14" s="7">
        <v>57</v>
      </c>
      <c r="B14" s="7">
        <f>SUM(B15:B16)</f>
        <v>26</v>
      </c>
      <c r="C14" s="18" t="s">
        <v>117</v>
      </c>
      <c r="D14" s="20" t="s">
        <v>16</v>
      </c>
      <c r="E14" s="20" t="s">
        <v>16</v>
      </c>
      <c r="F14" s="20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  <c r="L14" s="20" t="s">
        <v>16</v>
      </c>
      <c r="M14" s="20" t="s">
        <v>16</v>
      </c>
      <c r="N14" s="19" t="s">
        <v>16</v>
      </c>
    </row>
    <row r="15" spans="1:21" x14ac:dyDescent="0.25">
      <c r="A15" s="5"/>
      <c r="B15" s="5">
        <f>SUM(G15:N15)</f>
        <v>19</v>
      </c>
      <c r="C15" s="5" t="s">
        <v>36</v>
      </c>
      <c r="D15" s="5" t="s">
        <v>22</v>
      </c>
      <c r="E15" s="14">
        <v>1</v>
      </c>
      <c r="F15" s="5" t="s">
        <v>35</v>
      </c>
      <c r="G15" s="5"/>
      <c r="H15" s="5"/>
      <c r="I15" s="5"/>
      <c r="J15" s="5">
        <v>5</v>
      </c>
      <c r="K15" s="5">
        <v>4</v>
      </c>
      <c r="L15" s="5">
        <v>2.5</v>
      </c>
      <c r="M15" s="5">
        <v>7.5</v>
      </c>
      <c r="N15" s="5"/>
    </row>
    <row r="16" spans="1:21" x14ac:dyDescent="0.25">
      <c r="A16" s="5"/>
      <c r="B16" s="5">
        <f>SUM(G16:N16)</f>
        <v>7</v>
      </c>
      <c r="C16" s="5" t="s">
        <v>215</v>
      </c>
      <c r="D16" s="5" t="s">
        <v>22</v>
      </c>
      <c r="E16" s="14">
        <v>1</v>
      </c>
      <c r="F16" s="5" t="s">
        <v>35</v>
      </c>
      <c r="G16" s="5"/>
      <c r="H16" s="5"/>
      <c r="I16" s="5"/>
      <c r="J16" s="5"/>
      <c r="K16" s="5">
        <v>4</v>
      </c>
      <c r="L16" s="5"/>
      <c r="M16" s="5">
        <v>3</v>
      </c>
      <c r="N16" s="5"/>
    </row>
    <row r="17" spans="1:14" x14ac:dyDescent="0.25">
      <c r="A17" s="7">
        <v>58</v>
      </c>
      <c r="B17" s="7">
        <f>SUM(B18:B20)</f>
        <v>12.5</v>
      </c>
      <c r="C17" s="18" t="s">
        <v>66</v>
      </c>
      <c r="D17" s="20" t="s">
        <v>16</v>
      </c>
      <c r="E17" s="20" t="s">
        <v>16</v>
      </c>
      <c r="F17" s="20" t="s">
        <v>16</v>
      </c>
      <c r="G17" s="20" t="s">
        <v>16</v>
      </c>
      <c r="H17" s="20" t="s">
        <v>16</v>
      </c>
      <c r="I17" s="20" t="s">
        <v>16</v>
      </c>
      <c r="J17" s="20" t="s">
        <v>16</v>
      </c>
      <c r="K17" s="20" t="s">
        <v>16</v>
      </c>
      <c r="L17" s="20" t="s">
        <v>16</v>
      </c>
      <c r="M17" s="20" t="s">
        <v>16</v>
      </c>
      <c r="N17" s="19" t="s">
        <v>16</v>
      </c>
    </row>
    <row r="18" spans="1:14" x14ac:dyDescent="0.25">
      <c r="A18" s="5"/>
      <c r="B18" s="5">
        <f t="shared" ref="B18:B19" si="3">SUM(G18:N18)</f>
        <v>4</v>
      </c>
      <c r="C18" s="5" t="s">
        <v>104</v>
      </c>
      <c r="D18" s="5" t="s">
        <v>22</v>
      </c>
      <c r="E18" s="14">
        <v>12</v>
      </c>
      <c r="F18" s="5" t="s">
        <v>35</v>
      </c>
      <c r="G18" s="5"/>
      <c r="H18" s="5"/>
      <c r="I18" s="5"/>
      <c r="J18" s="5">
        <v>1</v>
      </c>
      <c r="K18" s="5"/>
      <c r="L18" s="5">
        <v>2</v>
      </c>
      <c r="M18" s="5">
        <v>1</v>
      </c>
      <c r="N18" s="5"/>
    </row>
    <row r="19" spans="1:14" x14ac:dyDescent="0.25">
      <c r="A19" s="5"/>
      <c r="B19" s="5">
        <f t="shared" si="3"/>
        <v>7</v>
      </c>
      <c r="C19" s="5" t="s">
        <v>72</v>
      </c>
      <c r="D19" s="5" t="s">
        <v>22</v>
      </c>
      <c r="E19" s="14">
        <v>12</v>
      </c>
      <c r="F19" s="5" t="s">
        <v>35</v>
      </c>
      <c r="G19" s="5"/>
      <c r="H19" s="5"/>
      <c r="I19" s="5"/>
      <c r="J19" s="5">
        <v>2</v>
      </c>
      <c r="K19" s="5"/>
      <c r="L19" s="5">
        <v>4</v>
      </c>
      <c r="M19" s="5">
        <v>1</v>
      </c>
      <c r="N19" s="5"/>
    </row>
    <row r="20" spans="1:14" x14ac:dyDescent="0.25">
      <c r="A20" s="5"/>
      <c r="B20" s="5">
        <f>SUM(G20:N20)</f>
        <v>1.5</v>
      </c>
      <c r="C20" s="5" t="s">
        <v>71</v>
      </c>
      <c r="D20" s="5" t="s">
        <v>22</v>
      </c>
      <c r="E20" s="14">
        <v>3</v>
      </c>
      <c r="F20" s="5" t="s">
        <v>35</v>
      </c>
      <c r="G20" s="5"/>
      <c r="H20" s="5"/>
      <c r="I20" s="5"/>
      <c r="J20" s="5"/>
      <c r="K20" s="5">
        <v>1.5</v>
      </c>
      <c r="L20" s="5"/>
      <c r="M20" s="5"/>
      <c r="N20" s="5"/>
    </row>
  </sheetData>
  <mergeCells count="7">
    <mergeCell ref="C11:N11"/>
    <mergeCell ref="C14:N14"/>
    <mergeCell ref="C17:N17"/>
    <mergeCell ref="A1:C2"/>
    <mergeCell ref="G1:N1"/>
    <mergeCell ref="C4:N4"/>
    <mergeCell ref="C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Product Backlog</vt:lpstr>
      <vt:lpstr>POCT</vt:lpstr>
      <vt:lpstr>POCG</vt:lpstr>
      <vt:lpstr>VS</vt:lpstr>
      <vt:lpstr>Alpha</vt:lpstr>
      <vt:lpstr>Beta</vt:lpstr>
      <vt:lpstr>RTM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GHC22</dc:creator>
  <cp:lastModifiedBy>GHC22</cp:lastModifiedBy>
  <dcterms:created xsi:type="dcterms:W3CDTF">2014-03-25T16:38:17Z</dcterms:created>
  <dcterms:modified xsi:type="dcterms:W3CDTF">2014-10-06T23:11:05Z</dcterms:modified>
</cp:coreProperties>
</file>